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вод" sheetId="1" r:id="rId1"/>
    <sheet name="солнышко х" sheetId="2" r:id="rId2"/>
  </sheets>
  <definedNames>
    <definedName name="_xlnm.Print_Area" localSheetId="1">'солнышко х'!$A$1:$P$360</definedName>
  </definedNames>
  <calcPr fullCalcOnLoad="1"/>
</workbook>
</file>

<file path=xl/sharedStrings.xml><?xml version="1.0" encoding="utf-8"?>
<sst xmlns="http://schemas.openxmlformats.org/spreadsheetml/2006/main" count="166" uniqueCount="128">
  <si>
    <t>СОГЛАСОВАНО:</t>
  </si>
  <si>
    <t>Руководитель учреждения:</t>
  </si>
  <si>
    <t>(Ф.И.О.)</t>
  </si>
  <si>
    <t>(подпись)</t>
  </si>
  <si>
    <t>(наименование учреждения)</t>
  </si>
  <si>
    <t>в тыс. рублей</t>
  </si>
  <si>
    <t>ЭКР/СубКСР</t>
  </si>
  <si>
    <t>Наименование статьи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</si>
  <si>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</si>
  <si>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</si>
  <si>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</si>
  <si>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</si>
  <si>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</si>
  <si>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</si>
  <si>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</si>
  <si>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</si>
  <si>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</si>
  <si>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</si>
  <si>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</si>
  <si>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</si>
  <si>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год</t>
  </si>
  <si>
    <t xml:space="preserve"> Заработная плата</t>
  </si>
  <si>
    <t xml:space="preserve">Прочие выплаты </t>
  </si>
  <si>
    <t>льготный отпуск</t>
  </si>
  <si>
    <t>книжные</t>
  </si>
  <si>
    <t>найм жилья</t>
  </si>
  <si>
    <t>000.00.00</t>
  </si>
  <si>
    <t>суточные</t>
  </si>
  <si>
    <t>выезд с севера</t>
  </si>
  <si>
    <t>Страховые взносы (34,2%)</t>
  </si>
  <si>
    <t>Услуги связи</t>
  </si>
  <si>
    <t>Транспортные услуги</t>
  </si>
  <si>
    <t>проезд на сессию</t>
  </si>
  <si>
    <t>проезд в командировки</t>
  </si>
  <si>
    <t>Коммунальные услуги</t>
  </si>
  <si>
    <t xml:space="preserve">теплоэнергия </t>
  </si>
  <si>
    <t>электроэнергия</t>
  </si>
  <si>
    <t>водоснабжение</t>
  </si>
  <si>
    <t>Работы и услуги по содержанию имущества</t>
  </si>
  <si>
    <t>санитарно-гигиеническое обслуживание (мойка, чистка)</t>
  </si>
  <si>
    <t>прачечные услуги</t>
  </si>
  <si>
    <t>дератизация, дезинсекция</t>
  </si>
  <si>
    <t>уборка  и вывоз снега</t>
  </si>
  <si>
    <t>огнезащитная обработка</t>
  </si>
  <si>
    <t>измерение сопротивления изоляции электропроводки</t>
  </si>
  <si>
    <t>установка притивопожарных дверей</t>
  </si>
  <si>
    <t>вывоз и размещение ТБО</t>
  </si>
  <si>
    <t>аварийные работы (ремонт системы канализации, промывка, опрессовка и гидравлическое испытание систем теплоснабжения)</t>
  </si>
  <si>
    <t>техническое обслуживание инженерных сетей</t>
  </si>
  <si>
    <t>справки на списание основных средств</t>
  </si>
  <si>
    <t>обслуживание тревожной кнопки</t>
  </si>
  <si>
    <t>клеймение  и поверка средств измерений (весов, мед. термометров, приборов учета и т.д)</t>
  </si>
  <si>
    <t>поверка температурного режима оборудования</t>
  </si>
  <si>
    <t>диагностика автотранспрортных средств</t>
  </si>
  <si>
    <t>зарядка огнетушителей, катриджей</t>
  </si>
  <si>
    <t>обслуживание ККМ</t>
  </si>
  <si>
    <t>замена ленты ЭКЛЗ</t>
  </si>
  <si>
    <t>Прочие работы , услуги</t>
  </si>
  <si>
    <t>информационно-консультационные услуги</t>
  </si>
  <si>
    <t>изтотовление бланочной продукции</t>
  </si>
  <si>
    <t>лицензирование</t>
  </si>
  <si>
    <t>обучение санитарно-гигиеническому минимуму</t>
  </si>
  <si>
    <t>диспансеризация</t>
  </si>
  <si>
    <t>предрейсовый медосмотр</t>
  </si>
  <si>
    <t>размещение объявление в газету</t>
  </si>
  <si>
    <t>услуги по рекламе</t>
  </si>
  <si>
    <t>нотариальные кслуги</t>
  </si>
  <si>
    <t xml:space="preserve">услуги по организации участия в конференциях, форумах, семинарах (в т.ч оргвзнос) </t>
  </si>
  <si>
    <t>паспотризация опасных отходов</t>
  </si>
  <si>
    <t>установка охранной, пожарной сигнализации (тревожная кнопка)</t>
  </si>
  <si>
    <t>установка системы видеонаблюдения</t>
  </si>
  <si>
    <t>монтаж оборудования</t>
  </si>
  <si>
    <t>изготовление печати</t>
  </si>
  <si>
    <t>публикация и изготовление печатной продукции</t>
  </si>
  <si>
    <t>изготовление (планов эвакуации, вывесок, табличек)</t>
  </si>
  <si>
    <t>составление актов технического обслуживания оборудования</t>
  </si>
  <si>
    <t>приобретение лицензионных прав на программное обеспечение</t>
  </si>
  <si>
    <t>проживание на курсах, в командировках</t>
  </si>
  <si>
    <t xml:space="preserve">бактерицидные пробы воды бассейна </t>
  </si>
  <si>
    <t>обучение (семинары, курсы)</t>
  </si>
  <si>
    <t>найм работников по договору</t>
  </si>
  <si>
    <t>инкассаторские услуги</t>
  </si>
  <si>
    <t>утилизация ламп, огнетушителей</t>
  </si>
  <si>
    <t>аттестация рабочих мест</t>
  </si>
  <si>
    <t>услуги программиста</t>
  </si>
  <si>
    <t>охрана с использованием тревожной кнопки</t>
  </si>
  <si>
    <t>услуги охраны</t>
  </si>
  <si>
    <t>подписка на периодические и справочные издания</t>
  </si>
  <si>
    <t>автострахование</t>
  </si>
  <si>
    <t>аккредитация</t>
  </si>
  <si>
    <t>услуги бани</t>
  </si>
  <si>
    <t>Прочие расходы</t>
  </si>
  <si>
    <t>налог на имущество</t>
  </si>
  <si>
    <t>земельный налог</t>
  </si>
  <si>
    <t>транспортный налог</t>
  </si>
  <si>
    <t>плата за загрязнение окружающей среды</t>
  </si>
  <si>
    <t>государственные пошлины и сборы (регистрация устава, тех.осмотр, аккредитация и др.)</t>
  </si>
  <si>
    <t>штрафы, пени по налогам</t>
  </si>
  <si>
    <t>задолженности по налогам</t>
  </si>
  <si>
    <t>подарочная и сувенирная продукция (открытки, грамоты, дипломы, благодарные письма)</t>
  </si>
  <si>
    <t>призовой фонд</t>
  </si>
  <si>
    <t>Увеличение стоимости основных средств</t>
  </si>
  <si>
    <t>Увеличение стоимости материальных запасов</t>
  </si>
  <si>
    <t>мягкий инвентарь</t>
  </si>
  <si>
    <t>ГСМ</t>
  </si>
  <si>
    <t>прочие расходные материалы</t>
  </si>
  <si>
    <t>Всего</t>
  </si>
  <si>
    <t>200 01 04</t>
  </si>
  <si>
    <t>200 01 03</t>
  </si>
  <si>
    <t>ремонт электрооборудования (принимаемые)</t>
  </si>
  <si>
    <t>медицинский  осмотр (принимаемые)</t>
  </si>
  <si>
    <t>000 00 00</t>
  </si>
  <si>
    <t>Доведено на 2013 г</t>
  </si>
  <si>
    <t xml:space="preserve">Исполнитель </t>
  </si>
  <si>
    <t>Субсидия  на финансовое обеспечение выполнения муниципального задания на оказание муниципальной услуги (выполнения работ)</t>
  </si>
  <si>
    <t>питание</t>
  </si>
  <si>
    <t>подарки</t>
  </si>
  <si>
    <t>Свод по статьям</t>
  </si>
  <si>
    <t>обслуживание электронной очереди</t>
  </si>
  <si>
    <t>производственный контрль</t>
  </si>
  <si>
    <t xml:space="preserve">МБДОУ «ДС «Солнышко» п. Ханымей </t>
  </si>
  <si>
    <t>МБДОУ «ДС «Солнышко» п. Ханымей</t>
  </si>
  <si>
    <t>Шехирева А.В.</t>
  </si>
  <si>
    <t>тел. 41-5-42</t>
  </si>
  <si>
    <t>за счет МЕР</t>
  </si>
  <si>
    <t>должны быть суточные и проезд в одно время</t>
  </si>
  <si>
    <t>Н.В. Пасечная</t>
  </si>
  <si>
    <t xml:space="preserve">Н.В. Пасечная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</si>
</sst>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0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0" fillId="24" borderId="0" xfId="0" applyFont="1" applyFill="1" applyAlignment="1">
      <alignment horizontal="left"/>
    </xf>
    <xf numFmtId="0" fontId="21" fillId="24" borderId="0" xfId="0" applyFont="1" applyFill="1" applyAlignment="1">
      <alignment/>
    </xf>
    <xf numFmtId="0" fontId="20" fillId="24" borderId="0" xfId="0" applyFont="1" applyFill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2" fillId="24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24" borderId="0" xfId="0" applyFont="1" applyFill="1" applyBorder="1" applyAlignment="1">
      <alignment/>
    </xf>
    <xf numFmtId="0" fontId="22" fillId="24" borderId="10" xfId="0" applyFont="1" applyFill="1" applyBorder="1" applyAlignment="1">
      <alignment/>
    </xf>
    <xf numFmtId="0" fontId="21" fillId="24" borderId="1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/>
    </xf>
    <xf numFmtId="0" fontId="24" fillId="25" borderId="15" xfId="0" applyFont="1" applyFill="1" applyBorder="1" applyAlignment="1">
      <alignment horizontal="right"/>
    </xf>
    <xf numFmtId="0" fontId="24" fillId="25" borderId="16" xfId="0" applyFont="1" applyFill="1" applyBorder="1" applyAlignment="1">
      <alignment wrapText="1"/>
    </xf>
    <xf numFmtId="0" fontId="24" fillId="25" borderId="14" xfId="0" applyFont="1" applyFill="1" applyBorder="1" applyAlignment="1">
      <alignment horizontal="center" vertical="center"/>
    </xf>
    <xf numFmtId="0" fontId="24" fillId="25" borderId="14" xfId="0" applyFont="1" applyFill="1" applyBorder="1" applyAlignment="1">
      <alignment horizontal="center" vertical="center" wrapText="1"/>
    </xf>
    <xf numFmtId="0" fontId="24" fillId="26" borderId="15" xfId="0" applyFont="1" applyFill="1" applyBorder="1" applyAlignment="1">
      <alignment horizontal="right"/>
    </xf>
    <xf numFmtId="0" fontId="24" fillId="26" borderId="16" xfId="0" applyFont="1" applyFill="1" applyBorder="1" applyAlignment="1">
      <alignment wrapText="1"/>
    </xf>
    <xf numFmtId="0" fontId="24" fillId="0" borderId="14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top"/>
    </xf>
    <xf numFmtId="0" fontId="21" fillId="27" borderId="16" xfId="0" applyFont="1" applyFill="1" applyBorder="1" applyAlignment="1">
      <alignment wrapText="1"/>
    </xf>
    <xf numFmtId="0" fontId="21" fillId="27" borderId="14" xfId="0" applyFont="1" applyFill="1" applyBorder="1" applyAlignment="1">
      <alignment horizontal="center" vertical="center"/>
    </xf>
    <xf numFmtId="0" fontId="21" fillId="27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top"/>
    </xf>
    <xf numFmtId="0" fontId="21" fillId="0" borderId="16" xfId="0" applyFont="1" applyBorder="1" applyAlignment="1">
      <alignment wrapText="1"/>
    </xf>
    <xf numFmtId="0" fontId="21" fillId="0" borderId="14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4" fillId="26" borderId="15" xfId="0" applyFont="1" applyFill="1" applyBorder="1" applyAlignment="1">
      <alignment/>
    </xf>
    <xf numFmtId="0" fontId="21" fillId="0" borderId="16" xfId="0" applyFont="1" applyFill="1" applyBorder="1" applyAlignment="1">
      <alignment wrapText="1"/>
    </xf>
    <xf numFmtId="0" fontId="24" fillId="25" borderId="15" xfId="0" applyFont="1" applyFill="1" applyBorder="1" applyAlignment="1">
      <alignment/>
    </xf>
    <xf numFmtId="0" fontId="21" fillId="25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/>
    </xf>
    <xf numFmtId="0" fontId="21" fillId="0" borderId="14" xfId="0" applyFont="1" applyFill="1" applyBorder="1" applyAlignment="1">
      <alignment wrapText="1"/>
    </xf>
    <xf numFmtId="0" fontId="21" fillId="0" borderId="13" xfId="0" applyFont="1" applyFill="1" applyBorder="1" applyAlignment="1">
      <alignment horizontal="center" vertical="center"/>
    </xf>
    <xf numFmtId="0" fontId="21" fillId="27" borderId="14" xfId="0" applyFont="1" applyFill="1" applyBorder="1" applyAlignment="1">
      <alignment wrapText="1"/>
    </xf>
    <xf numFmtId="0" fontId="21" fillId="0" borderId="14" xfId="0" applyFont="1" applyFill="1" applyBorder="1" applyAlignment="1">
      <alignment horizontal="center"/>
    </xf>
    <xf numFmtId="0" fontId="21" fillId="24" borderId="14" xfId="0" applyFont="1" applyFill="1" applyBorder="1" applyAlignment="1">
      <alignment wrapText="1"/>
    </xf>
    <xf numFmtId="0" fontId="21" fillId="0" borderId="14" xfId="0" applyFont="1" applyFill="1" applyBorder="1" applyAlignment="1">
      <alignment/>
    </xf>
    <xf numFmtId="0" fontId="24" fillId="26" borderId="14" xfId="0" applyFont="1" applyFill="1" applyBorder="1" applyAlignment="1">
      <alignment vertical="top" wrapText="1"/>
    </xf>
    <xf numFmtId="0" fontId="24" fillId="26" borderId="14" xfId="0" applyFont="1" applyFill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24" borderId="16" xfId="0" applyFont="1" applyFill="1" applyBorder="1" applyAlignment="1">
      <alignment wrapText="1"/>
    </xf>
    <xf numFmtId="0" fontId="21" fillId="24" borderId="13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wrapText="1"/>
    </xf>
    <xf numFmtId="0" fontId="21" fillId="0" borderId="17" xfId="0" applyFont="1" applyFill="1" applyBorder="1" applyAlignment="1">
      <alignment wrapText="1"/>
    </xf>
    <xf numFmtId="0" fontId="21" fillId="0" borderId="18" xfId="0" applyFont="1" applyBorder="1" applyAlignment="1">
      <alignment wrapText="1"/>
    </xf>
    <xf numFmtId="0" fontId="21" fillId="24" borderId="0" xfId="0" applyFont="1" applyFill="1" applyAlignment="1">
      <alignment wrapText="1"/>
    </xf>
    <xf numFmtId="0" fontId="24" fillId="0" borderId="14" xfId="0" applyFont="1" applyFill="1" applyBorder="1" applyAlignment="1">
      <alignment wrapText="1"/>
    </xf>
    <xf numFmtId="0" fontId="24" fillId="0" borderId="14" xfId="0" applyFont="1" applyFill="1" applyBorder="1" applyAlignment="1">
      <alignment horizontal="center"/>
    </xf>
    <xf numFmtId="0" fontId="23" fillId="24" borderId="0" xfId="52" applyFont="1" applyFill="1" applyBorder="1" applyAlignment="1">
      <alignment horizontal="center"/>
      <protection/>
    </xf>
    <xf numFmtId="0" fontId="20" fillId="0" borderId="0" xfId="0" applyFont="1" applyAlignment="1">
      <alignment wrapText="1"/>
    </xf>
    <xf numFmtId="0" fontId="21" fillId="25" borderId="0" xfId="0" applyFont="1" applyFill="1" applyAlignment="1">
      <alignment/>
    </xf>
    <xf numFmtId="0" fontId="21" fillId="27" borderId="0" xfId="0" applyFont="1" applyFill="1" applyAlignment="1">
      <alignment/>
    </xf>
    <xf numFmtId="0" fontId="20" fillId="0" borderId="0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25" fillId="0" borderId="0" xfId="52" applyFont="1" applyBorder="1" applyAlignment="1">
      <alignment horizontal="center" wrapText="1"/>
      <protection/>
    </xf>
    <xf numFmtId="0" fontId="0" fillId="0" borderId="0" xfId="0" applyBorder="1" applyAlignment="1">
      <alignment horizontal="center"/>
    </xf>
    <xf numFmtId="0" fontId="24" fillId="4" borderId="0" xfId="0" applyFont="1" applyFill="1" applyAlignment="1">
      <alignment wrapText="1"/>
    </xf>
    <xf numFmtId="0" fontId="21" fillId="4" borderId="0" xfId="0" applyFont="1" applyFill="1" applyAlignment="1">
      <alignment wrapText="1"/>
    </xf>
    <xf numFmtId="0" fontId="21" fillId="15" borderId="0" xfId="0" applyFont="1" applyFill="1" applyAlignment="1">
      <alignment wrapText="1"/>
    </xf>
    <xf numFmtId="0" fontId="21" fillId="27" borderId="0" xfId="0" applyFont="1" applyFill="1" applyAlignment="1">
      <alignment wrapText="1"/>
    </xf>
    <xf numFmtId="0" fontId="24" fillId="24" borderId="0" xfId="0" applyFont="1" applyFill="1" applyAlignment="1">
      <alignment horizontal="center"/>
    </xf>
    <xf numFmtId="0" fontId="27" fillId="27" borderId="14" xfId="0" applyFont="1" applyFill="1" applyBorder="1" applyAlignment="1">
      <alignment horizontal="center" vertical="center" wrapText="1"/>
    </xf>
    <xf numFmtId="0" fontId="21" fillId="27" borderId="0" xfId="0" applyFont="1" applyFill="1" applyAlignment="1">
      <alignment horizontal="center" wrapText="1"/>
    </xf>
    <xf numFmtId="0" fontId="21" fillId="24" borderId="14" xfId="0" applyFont="1" applyFill="1" applyBorder="1" applyAlignment="1">
      <alignment horizontal="center" wrapText="1"/>
    </xf>
    <xf numFmtId="0" fontId="24" fillId="24" borderId="19" xfId="0" applyFont="1" applyFill="1" applyBorder="1" applyAlignment="1">
      <alignment horizontal="center" vertical="top" wrapText="1"/>
    </xf>
    <xf numFmtId="0" fontId="24" fillId="24" borderId="13" xfId="0" applyFont="1" applyFill="1" applyBorder="1" applyAlignment="1">
      <alignment vertical="top" wrapText="1"/>
    </xf>
    <xf numFmtId="0" fontId="24" fillId="24" borderId="20" xfId="0" applyFont="1" applyFill="1" applyBorder="1" applyAlignment="1">
      <alignment vertical="top" wrapText="1"/>
    </xf>
    <xf numFmtId="0" fontId="24" fillId="24" borderId="21" xfId="0" applyFont="1" applyFill="1" applyBorder="1" applyAlignment="1">
      <alignment vertical="top" wrapText="1"/>
    </xf>
    <xf numFmtId="0" fontId="27" fillId="24" borderId="14" xfId="0" applyFont="1" applyFill="1" applyBorder="1" applyAlignment="1">
      <alignment horizontal="center" vertical="center"/>
    </xf>
    <xf numFmtId="0" fontId="24" fillId="27" borderId="14" xfId="0" applyFont="1" applyFill="1" applyBorder="1" applyAlignment="1">
      <alignment horizontal="center"/>
    </xf>
    <xf numFmtId="0" fontId="24" fillId="27" borderId="14" xfId="0" applyFont="1" applyFill="1" applyBorder="1" applyAlignment="1">
      <alignment horizontal="center" vertical="center"/>
    </xf>
    <xf numFmtId="0" fontId="24" fillId="27" borderId="14" xfId="0" applyFont="1" applyFill="1" applyBorder="1" applyAlignment="1">
      <alignment horizontal="center" vertical="center" wrapText="1"/>
    </xf>
    <xf numFmtId="0" fontId="21" fillId="27" borderId="13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wrapText="1"/>
    </xf>
    <xf numFmtId="0" fontId="21" fillId="3" borderId="14" xfId="0" applyFont="1" applyFill="1" applyBorder="1" applyAlignment="1">
      <alignment horizontal="center"/>
    </xf>
    <xf numFmtId="0" fontId="21" fillId="3" borderId="14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Alignment="1">
      <alignment/>
    </xf>
    <xf numFmtId="0" fontId="20" fillId="24" borderId="22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1" fillId="24" borderId="23" xfId="0" applyFont="1" applyFill="1" applyBorder="1" applyAlignment="1">
      <alignment horizontal="center" vertical="center"/>
    </xf>
    <xf numFmtId="0" fontId="21" fillId="24" borderId="24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24" borderId="23" xfId="0" applyFont="1" applyFill="1" applyBorder="1" applyAlignment="1">
      <alignment horizontal="left" vertical="center"/>
    </xf>
    <xf numFmtId="0" fontId="21" fillId="24" borderId="25" xfId="0" applyFont="1" applyFill="1" applyBorder="1" applyAlignment="1">
      <alignment horizontal="left" vertical="center"/>
    </xf>
    <xf numFmtId="0" fontId="21" fillId="24" borderId="24" xfId="0" applyFont="1" applyFill="1" applyBorder="1" applyAlignment="1">
      <alignment horizontal="left" vertical="center"/>
    </xf>
    <xf numFmtId="0" fontId="24" fillId="24" borderId="13" xfId="0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0</xdr:row>
      <xdr:rowOff>142875</xdr:rowOff>
    </xdr:from>
    <xdr:to>
      <xdr:col>15</xdr:col>
      <xdr:colOff>104775</xdr:colOff>
      <xdr:row>5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>
          <a:clrChange>
            <a:clrFrom>
              <a:srgbClr val="F2F9F2"/>
            </a:clrFrom>
            <a:clrTo>
              <a:srgbClr val="F2F9F2">
                <a:alpha val="0"/>
              </a:srgbClr>
            </a:clrTo>
          </a:clrChange>
        </a:blip>
        <a:stretch>
          <a:fillRect/>
        </a:stretch>
      </xdr:blipFill>
      <xdr:spPr>
        <a:xfrm>
          <a:off x="10601325" y="142875"/>
          <a:ext cx="123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466725</xdr:colOff>
      <xdr:row>0</xdr:row>
      <xdr:rowOff>0</xdr:rowOff>
    </xdr:from>
    <xdr:to>
      <xdr:col>13</xdr:col>
      <xdr:colOff>495300</xdr:colOff>
      <xdr:row>10</xdr:row>
      <xdr:rowOff>76200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91625" y="0"/>
          <a:ext cx="18573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257175</xdr:colOff>
      <xdr:row>0</xdr:row>
      <xdr:rowOff>0</xdr:rowOff>
    </xdr:from>
    <xdr:to>
      <xdr:col>13</xdr:col>
      <xdr:colOff>285750</xdr:colOff>
      <xdr:row>10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382000" y="0"/>
          <a:ext cx="18573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533400</xdr:colOff>
      <xdr:row>0</xdr:row>
      <xdr:rowOff>133350</xdr:rowOff>
    </xdr:from>
    <xdr:to>
      <xdr:col>14</xdr:col>
      <xdr:colOff>581025</xdr:colOff>
      <xdr:row>5</xdr:row>
      <xdr:rowOff>38100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>
          <a:clrChange>
            <a:clrFrom>
              <a:srgbClr val="F2F9F2"/>
            </a:clrFrom>
            <a:clrTo>
              <a:srgbClr val="F2F9F2">
                <a:alpha val="0"/>
              </a:srgbClr>
            </a:clrTo>
          </a:clrChange>
        </a:blip>
        <a:stretch>
          <a:fillRect/>
        </a:stretch>
      </xdr:blipFill>
      <xdr:spPr>
        <a:xfrm>
          <a:off x="9877425" y="133350"/>
          <a:ext cx="123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6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13.28125" style="6" customWidth="1"/>
    <col min="2" max="2" width="47.7109375" style="7" customWidth="1"/>
    <col min="3" max="3" width="12.7109375" style="55" customWidth="1"/>
    <col min="4" max="4" width="8.7109375" style="55" customWidth="1"/>
    <col min="5" max="5" width="9.00390625" style="55" customWidth="1"/>
    <col min="6" max="6" width="8.140625" style="55" customWidth="1"/>
    <col min="7" max="7" width="8.28125" style="55" customWidth="1"/>
    <col min="8" max="8" width="6.7109375" style="55" customWidth="1"/>
    <col min="9" max="9" width="7.8515625" style="55" customWidth="1"/>
    <col min="10" max="10" width="8.421875" style="55" customWidth="1"/>
    <col min="11" max="11" width="9.00390625" style="55" customWidth="1"/>
    <col min="12" max="12" width="9.28125" style="55" customWidth="1"/>
    <col min="13" max="13" width="9.140625" style="55" customWidth="1"/>
    <col min="14" max="14" width="8.7109375" style="55" customWidth="1"/>
    <col min="15" max="15" width="9.00390625" style="55" customWidth="1"/>
    <col min="16" max="16" width="11.140625" style="55" customWidth="1"/>
    <col min="17" max="20" width="9.140625" style="2" customWidth="1"/>
    <col min="21" max="16384" width="9.140625" style="6" customWidth="1"/>
  </cols>
  <sheetData>
    <row r="1" spans="3:16" ht="12.75">
      <c r="C1" s="7"/>
      <c r="D1" s="8"/>
      <c r="E1" s="2"/>
      <c r="F1" s="2"/>
      <c r="G1" s="2"/>
      <c r="H1" s="2"/>
      <c r="I1" s="2"/>
      <c r="J1" s="2"/>
      <c r="K1" s="1" t="s">
        <v>0</v>
      </c>
      <c r="L1" s="2"/>
      <c r="M1" s="1"/>
      <c r="N1" s="1"/>
      <c r="O1" s="2"/>
      <c r="P1" s="2"/>
    </row>
    <row r="2" spans="3:16" ht="12.75">
      <c r="C2" s="7"/>
      <c r="D2" s="8"/>
      <c r="E2" s="2"/>
      <c r="F2" s="2"/>
      <c r="G2" s="2"/>
      <c r="H2" s="2"/>
      <c r="I2" s="2"/>
      <c r="J2" s="2"/>
      <c r="K2" s="2" t="s">
        <v>1</v>
      </c>
      <c r="L2" s="2"/>
      <c r="M2" s="2"/>
      <c r="N2" s="2"/>
      <c r="O2" s="2"/>
      <c r="P2" s="2"/>
    </row>
    <row r="3" spans="3:16" ht="12.75">
      <c r="C3" s="7"/>
      <c r="D3" s="8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</row>
    <row r="4" spans="3:16" ht="12.75">
      <c r="C4" s="7"/>
      <c r="D4" s="8"/>
      <c r="E4" s="2"/>
      <c r="F4" s="2"/>
      <c r="G4" s="2"/>
      <c r="H4" s="2"/>
      <c r="I4" s="2"/>
      <c r="J4" s="2"/>
      <c r="K4" s="9" t="s">
        <v>126</v>
      </c>
      <c r="L4" s="4"/>
      <c r="M4" s="2"/>
      <c r="N4" s="4"/>
      <c r="O4" s="10"/>
      <c r="P4" s="3"/>
    </row>
    <row r="5" spans="3:16" ht="12.75">
      <c r="C5" s="7"/>
      <c r="D5" s="8"/>
      <c r="E5" s="2"/>
      <c r="F5" s="2"/>
      <c r="G5" s="2"/>
      <c r="H5" s="2"/>
      <c r="I5" s="2"/>
      <c r="J5" s="2"/>
      <c r="K5" s="89" t="s">
        <v>2</v>
      </c>
      <c r="L5" s="89"/>
      <c r="M5" s="2"/>
      <c r="N5" s="89" t="s">
        <v>3</v>
      </c>
      <c r="O5" s="89"/>
      <c r="P5" s="5"/>
    </row>
    <row r="6" spans="3:16" ht="12.75">
      <c r="C6" s="7"/>
      <c r="D6" s="8"/>
      <c r="E6" s="2"/>
      <c r="F6" s="2"/>
      <c r="G6" s="2"/>
      <c r="H6" s="2"/>
      <c r="I6" s="2"/>
      <c r="J6" s="2"/>
      <c r="K6" s="2"/>
      <c r="L6" s="2"/>
      <c r="M6" s="2"/>
      <c r="N6" s="5"/>
      <c r="O6" s="3"/>
      <c r="P6" s="3"/>
    </row>
    <row r="7" spans="1:16" ht="12.75">
      <c r="A7" s="11"/>
      <c r="B7" s="12"/>
      <c r="C7" s="12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21" customHeight="1">
      <c r="A8" s="11"/>
      <c r="B8" s="64"/>
      <c r="C8" s="90" t="s">
        <v>121</v>
      </c>
      <c r="D8" s="90"/>
      <c r="E8" s="90"/>
      <c r="F8" s="90"/>
      <c r="G8" s="90"/>
      <c r="H8" s="90"/>
      <c r="I8" s="90"/>
      <c r="J8" s="90"/>
      <c r="K8" s="90"/>
      <c r="L8" s="65"/>
      <c r="M8" s="65"/>
      <c r="N8" s="65"/>
      <c r="O8" s="65"/>
      <c r="P8" s="58"/>
    </row>
    <row r="9" spans="2:16" ht="12.75">
      <c r="B9" s="13"/>
      <c r="C9" s="91" t="s">
        <v>4</v>
      </c>
      <c r="D9" s="92"/>
      <c r="E9" s="92"/>
      <c r="F9" s="92"/>
      <c r="G9" s="92"/>
      <c r="H9" s="92"/>
      <c r="I9" s="92"/>
      <c r="J9" s="92"/>
      <c r="K9" s="92"/>
      <c r="L9" s="62"/>
      <c r="M9" s="62"/>
      <c r="N9" s="62"/>
      <c r="O9" s="13"/>
      <c r="P9" s="13"/>
    </row>
    <row r="10" spans="2:16" ht="12.75">
      <c r="B10" s="13"/>
      <c r="C10" s="13"/>
      <c r="D10" s="63"/>
      <c r="E10" s="63"/>
      <c r="F10" s="63"/>
      <c r="G10" s="63"/>
      <c r="H10" s="63"/>
      <c r="I10" s="63"/>
      <c r="J10" s="63"/>
      <c r="K10" s="13"/>
      <c r="L10" s="62"/>
      <c r="M10" s="62"/>
      <c r="N10" s="62"/>
      <c r="O10" s="13"/>
      <c r="P10" s="13"/>
    </row>
    <row r="11" spans="2:16" ht="13.5" customHeight="1">
      <c r="B11" s="87" t="s">
        <v>114</v>
      </c>
      <c r="C11" s="87"/>
      <c r="D11" s="87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3"/>
    </row>
    <row r="12" spans="1:16" ht="13.5" thickBot="1">
      <c r="A12" s="59" t="s">
        <v>5</v>
      </c>
      <c r="C12" s="7"/>
      <c r="D12" s="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28.5" customHeight="1">
      <c r="A13" s="14" t="s">
        <v>6</v>
      </c>
      <c r="B13" s="15" t="s">
        <v>7</v>
      </c>
      <c r="C13" s="16" t="s">
        <v>112</v>
      </c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13</v>
      </c>
      <c r="J13" s="17" t="s">
        <v>14</v>
      </c>
      <c r="K13" s="17" t="s">
        <v>15</v>
      </c>
      <c r="L13" s="17" t="s">
        <v>16</v>
      </c>
      <c r="M13" s="17" t="s">
        <v>17</v>
      </c>
      <c r="N13" s="17" t="s">
        <v>18</v>
      </c>
      <c r="O13" s="17" t="s">
        <v>19</v>
      </c>
      <c r="P13" s="17" t="s">
        <v>20</v>
      </c>
    </row>
    <row r="14" spans="1:16" ht="15.75" customHeight="1">
      <c r="A14" s="18">
        <v>211</v>
      </c>
      <c r="B14" s="19" t="s">
        <v>21</v>
      </c>
      <c r="C14" s="20">
        <v>9230</v>
      </c>
      <c r="D14" s="39">
        <v>283</v>
      </c>
      <c r="E14" s="39">
        <v>712</v>
      </c>
      <c r="F14" s="39">
        <v>730</v>
      </c>
      <c r="G14" s="39">
        <v>873</v>
      </c>
      <c r="H14" s="39">
        <v>1292</v>
      </c>
      <c r="I14" s="39">
        <v>1024</v>
      </c>
      <c r="J14" s="39">
        <v>701</v>
      </c>
      <c r="K14" s="39">
        <v>370</v>
      </c>
      <c r="L14" s="39">
        <v>1142</v>
      </c>
      <c r="M14" s="39">
        <v>701</v>
      </c>
      <c r="N14" s="39">
        <v>701</v>
      </c>
      <c r="O14" s="39">
        <v>816</v>
      </c>
      <c r="P14" s="21">
        <f>SUM(D14:O14)</f>
        <v>9345</v>
      </c>
    </row>
    <row r="15" spans="1:16" ht="14.25" customHeight="1">
      <c r="A15" s="22">
        <v>212</v>
      </c>
      <c r="B15" s="23" t="s">
        <v>22</v>
      </c>
      <c r="C15" s="24">
        <v>326</v>
      </c>
      <c r="D15" s="25">
        <v>1</v>
      </c>
      <c r="E15" s="25">
        <v>1</v>
      </c>
      <c r="F15" s="25">
        <v>10</v>
      </c>
      <c r="G15" s="25">
        <v>1</v>
      </c>
      <c r="H15" s="25">
        <v>51</v>
      </c>
      <c r="I15" s="25">
        <v>51</v>
      </c>
      <c r="J15" s="25">
        <v>81</v>
      </c>
      <c r="K15" s="25">
        <v>67</v>
      </c>
      <c r="L15" s="25">
        <v>26</v>
      </c>
      <c r="M15" s="25">
        <v>35</v>
      </c>
      <c r="N15" s="25">
        <v>1</v>
      </c>
      <c r="O15" s="25">
        <v>1</v>
      </c>
      <c r="P15" s="26">
        <f>SUM(D15:O15)</f>
        <v>326</v>
      </c>
    </row>
    <row r="16" spans="1:16" ht="15" customHeight="1">
      <c r="A16" s="18">
        <v>213</v>
      </c>
      <c r="B16" s="19" t="s">
        <v>29</v>
      </c>
      <c r="C16" s="20">
        <v>2787</v>
      </c>
      <c r="D16" s="39">
        <v>23</v>
      </c>
      <c r="E16" s="39">
        <v>251</v>
      </c>
      <c r="F16" s="39">
        <v>272</v>
      </c>
      <c r="G16" s="39">
        <v>291</v>
      </c>
      <c r="H16" s="39">
        <v>291</v>
      </c>
      <c r="I16" s="39">
        <v>352</v>
      </c>
      <c r="J16" s="39">
        <v>303</v>
      </c>
      <c r="K16" s="39">
        <v>149</v>
      </c>
      <c r="L16" s="39">
        <v>149</v>
      </c>
      <c r="M16" s="39">
        <v>318</v>
      </c>
      <c r="N16" s="39">
        <v>184</v>
      </c>
      <c r="O16" s="39">
        <v>239</v>
      </c>
      <c r="P16" s="21">
        <f aca="true" t="shared" si="0" ref="P16:P21">SUM(D16:O16)</f>
        <v>2822</v>
      </c>
    </row>
    <row r="17" spans="1:16" ht="13.5" customHeight="1">
      <c r="A17" s="38">
        <v>221</v>
      </c>
      <c r="B17" s="19" t="s">
        <v>30</v>
      </c>
      <c r="C17" s="20">
        <v>85</v>
      </c>
      <c r="D17" s="39">
        <v>7</v>
      </c>
      <c r="E17" s="39">
        <v>7</v>
      </c>
      <c r="F17" s="39">
        <v>7</v>
      </c>
      <c r="G17" s="39">
        <v>7</v>
      </c>
      <c r="H17" s="39">
        <v>7</v>
      </c>
      <c r="I17" s="39">
        <v>7</v>
      </c>
      <c r="J17" s="39">
        <v>7</v>
      </c>
      <c r="K17" s="39">
        <v>7</v>
      </c>
      <c r="L17" s="39">
        <v>7</v>
      </c>
      <c r="M17" s="39">
        <v>7</v>
      </c>
      <c r="N17" s="39">
        <v>7</v>
      </c>
      <c r="O17" s="39">
        <v>8</v>
      </c>
      <c r="P17" s="21">
        <f t="shared" si="0"/>
        <v>85</v>
      </c>
    </row>
    <row r="18" spans="1:16" ht="15" customHeight="1">
      <c r="A18" s="36">
        <v>222</v>
      </c>
      <c r="B18" s="23" t="s">
        <v>31</v>
      </c>
      <c r="C18" s="24">
        <v>25</v>
      </c>
      <c r="D18" s="25">
        <v>7</v>
      </c>
      <c r="E18" s="25">
        <v>2</v>
      </c>
      <c r="F18" s="25">
        <v>1</v>
      </c>
      <c r="G18" s="25">
        <v>2</v>
      </c>
      <c r="H18" s="25">
        <v>2</v>
      </c>
      <c r="I18" s="25">
        <v>1</v>
      </c>
      <c r="J18" s="25">
        <v>1</v>
      </c>
      <c r="K18" s="25">
        <v>1</v>
      </c>
      <c r="L18" s="25">
        <v>1</v>
      </c>
      <c r="M18" s="25">
        <v>3</v>
      </c>
      <c r="N18" s="25">
        <v>2</v>
      </c>
      <c r="O18" s="25">
        <v>2</v>
      </c>
      <c r="P18" s="26">
        <f t="shared" si="0"/>
        <v>25</v>
      </c>
    </row>
    <row r="19" spans="1:16" ht="13.5" customHeight="1">
      <c r="A19" s="38">
        <v>223</v>
      </c>
      <c r="B19" s="19" t="s">
        <v>34</v>
      </c>
      <c r="C19" s="20">
        <v>1010</v>
      </c>
      <c r="D19" s="21">
        <v>97</v>
      </c>
      <c r="E19" s="21">
        <v>97</v>
      </c>
      <c r="F19" s="21">
        <v>96</v>
      </c>
      <c r="G19" s="21">
        <v>92</v>
      </c>
      <c r="H19" s="21">
        <v>82</v>
      </c>
      <c r="I19" s="21">
        <v>72</v>
      </c>
      <c r="J19" s="21">
        <v>52</v>
      </c>
      <c r="K19" s="21">
        <v>52</v>
      </c>
      <c r="L19" s="21">
        <v>85</v>
      </c>
      <c r="M19" s="21">
        <v>95</v>
      </c>
      <c r="N19" s="21">
        <v>95</v>
      </c>
      <c r="O19" s="21">
        <v>95</v>
      </c>
      <c r="P19" s="21">
        <f t="shared" si="0"/>
        <v>1010</v>
      </c>
    </row>
    <row r="20" spans="1:16" ht="12.75" customHeight="1">
      <c r="A20" s="36">
        <v>225</v>
      </c>
      <c r="B20" s="23" t="s">
        <v>38</v>
      </c>
      <c r="C20" s="24">
        <v>226</v>
      </c>
      <c r="D20" s="24">
        <v>14.915</v>
      </c>
      <c r="E20" s="24">
        <v>31.915</v>
      </c>
      <c r="F20" s="24">
        <v>19.915</v>
      </c>
      <c r="G20" s="24">
        <v>24.915</v>
      </c>
      <c r="H20" s="24">
        <v>14.915</v>
      </c>
      <c r="I20" s="24">
        <v>19.915</v>
      </c>
      <c r="J20" s="24">
        <v>14.915</v>
      </c>
      <c r="K20" s="24">
        <v>14.915</v>
      </c>
      <c r="L20" s="24">
        <v>24.915</v>
      </c>
      <c r="M20" s="24">
        <v>14.915</v>
      </c>
      <c r="N20" s="24">
        <v>14.915</v>
      </c>
      <c r="O20" s="24">
        <v>14.935</v>
      </c>
      <c r="P20" s="26">
        <f>SUM(D20:O20)</f>
        <v>225.99999999999994</v>
      </c>
    </row>
    <row r="21" spans="1:16" ht="13.5" customHeight="1">
      <c r="A21" s="47">
        <v>226</v>
      </c>
      <c r="B21" s="48" t="s">
        <v>57</v>
      </c>
      <c r="C21" s="24">
        <v>185</v>
      </c>
      <c r="D21" s="25">
        <v>7</v>
      </c>
      <c r="E21" s="25">
        <v>30</v>
      </c>
      <c r="F21" s="25">
        <v>45</v>
      </c>
      <c r="G21" s="25">
        <v>3</v>
      </c>
      <c r="H21" s="25">
        <v>0</v>
      </c>
      <c r="I21" s="25">
        <v>33</v>
      </c>
      <c r="J21" s="25">
        <v>0</v>
      </c>
      <c r="K21" s="25">
        <v>23</v>
      </c>
      <c r="L21" s="25">
        <v>36</v>
      </c>
      <c r="M21" s="25">
        <v>3</v>
      </c>
      <c r="N21" s="25">
        <v>3</v>
      </c>
      <c r="O21" s="25">
        <v>2</v>
      </c>
      <c r="P21" s="26">
        <f t="shared" si="0"/>
        <v>185</v>
      </c>
    </row>
    <row r="22" spans="1:16" ht="12.75">
      <c r="A22" s="36">
        <v>290</v>
      </c>
      <c r="B22" s="23" t="s">
        <v>91</v>
      </c>
      <c r="C22" s="24">
        <v>54.5</v>
      </c>
      <c r="D22" s="25">
        <v>3</v>
      </c>
      <c r="E22" s="25">
        <v>2</v>
      </c>
      <c r="F22" s="25">
        <v>2</v>
      </c>
      <c r="G22" s="25">
        <v>0</v>
      </c>
      <c r="H22" s="25">
        <v>0</v>
      </c>
      <c r="I22" s="25">
        <v>2</v>
      </c>
      <c r="J22" s="25">
        <v>0</v>
      </c>
      <c r="K22" s="25">
        <v>2</v>
      </c>
      <c r="L22" s="25">
        <v>2</v>
      </c>
      <c r="M22" s="25">
        <v>40.5</v>
      </c>
      <c r="N22" s="25">
        <v>1</v>
      </c>
      <c r="O22" s="25">
        <v>0</v>
      </c>
      <c r="P22" s="26">
        <f>SUM(D22:O22)</f>
        <v>54.5</v>
      </c>
    </row>
    <row r="23" spans="1:16" ht="13.5" customHeight="1">
      <c r="A23" s="36">
        <v>310</v>
      </c>
      <c r="B23" s="23" t="s">
        <v>101</v>
      </c>
      <c r="C23" s="24">
        <v>100</v>
      </c>
      <c r="D23" s="25">
        <v>0</v>
      </c>
      <c r="E23" s="25">
        <v>100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6">
        <f>SUM(D23:O23)</f>
        <v>100</v>
      </c>
    </row>
    <row r="24" spans="1:16" ht="12" customHeight="1">
      <c r="A24" s="36">
        <v>340</v>
      </c>
      <c r="B24" s="23" t="s">
        <v>102</v>
      </c>
      <c r="C24" s="24">
        <v>177</v>
      </c>
      <c r="D24" s="51">
        <v>55</v>
      </c>
      <c r="E24" s="51">
        <v>70</v>
      </c>
      <c r="F24" s="51">
        <v>15</v>
      </c>
      <c r="G24" s="51">
        <v>27</v>
      </c>
      <c r="H24" s="51">
        <v>0</v>
      </c>
      <c r="I24" s="51">
        <v>0</v>
      </c>
      <c r="J24" s="51">
        <v>10</v>
      </c>
      <c r="K24" s="51">
        <v>0</v>
      </c>
      <c r="L24" s="51">
        <v>0</v>
      </c>
      <c r="M24" s="25">
        <v>0</v>
      </c>
      <c r="N24" s="25">
        <v>0</v>
      </c>
      <c r="O24" s="25">
        <v>0</v>
      </c>
      <c r="P24" s="26">
        <f>SUM(D24:O24)</f>
        <v>177</v>
      </c>
    </row>
    <row r="25" spans="1:16" ht="12.75">
      <c r="A25" s="56" t="s">
        <v>106</v>
      </c>
      <c r="B25" s="49"/>
      <c r="C25" s="57">
        <f>C14+C15+C16+C17+C18+C19+C20+C21+C22+C23+C24</f>
        <v>14205.5</v>
      </c>
      <c r="D25" s="17">
        <f aca="true" t="shared" si="1" ref="D25:P25">SUM(D14:D24)</f>
        <v>497.915</v>
      </c>
      <c r="E25" s="17">
        <f t="shared" si="1"/>
        <v>1303.915</v>
      </c>
      <c r="F25" s="17">
        <f t="shared" si="1"/>
        <v>1197.915</v>
      </c>
      <c r="G25" s="17">
        <f t="shared" si="1"/>
        <v>1320.915</v>
      </c>
      <c r="H25" s="17">
        <f t="shared" si="1"/>
        <v>1739.915</v>
      </c>
      <c r="I25" s="17">
        <f t="shared" si="1"/>
        <v>1561.915</v>
      </c>
      <c r="J25" s="17">
        <f t="shared" si="1"/>
        <v>1169.915</v>
      </c>
      <c r="K25" s="17">
        <f t="shared" si="1"/>
        <v>685.915</v>
      </c>
      <c r="L25" s="17">
        <f t="shared" si="1"/>
        <v>1472.915</v>
      </c>
      <c r="M25" s="17">
        <f t="shared" si="1"/>
        <v>1217.415</v>
      </c>
      <c r="N25" s="17">
        <f t="shared" si="1"/>
        <v>1008.915</v>
      </c>
      <c r="O25" s="17">
        <f t="shared" si="1"/>
        <v>1177.935</v>
      </c>
      <c r="P25" s="17">
        <f t="shared" si="1"/>
        <v>14355.5</v>
      </c>
    </row>
    <row r="26" spans="1:3" ht="12.75">
      <c r="A26" s="7"/>
      <c r="C26" s="2"/>
    </row>
    <row r="27" spans="1:3" ht="12.75">
      <c r="A27" s="6" t="s">
        <v>113</v>
      </c>
      <c r="B27" s="69" t="s">
        <v>117</v>
      </c>
      <c r="C27" s="2"/>
    </row>
    <row r="28" spans="1:3" ht="12.75">
      <c r="A28" s="6" t="s">
        <v>122</v>
      </c>
      <c r="B28" s="7" t="s">
        <v>123</v>
      </c>
      <c r="C28" s="2"/>
    </row>
    <row r="29" ht="12.75">
      <c r="C29" s="2"/>
    </row>
    <row r="30" ht="12.75">
      <c r="C30" s="2"/>
    </row>
    <row r="31" ht="12.75">
      <c r="C31" s="2"/>
    </row>
    <row r="32" ht="12.75">
      <c r="C32" s="2"/>
    </row>
    <row r="33" ht="12.75">
      <c r="C33" s="2"/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  <row r="226" ht="12.75">
      <c r="C226" s="2"/>
    </row>
    <row r="227" ht="12.75">
      <c r="C227" s="2"/>
    </row>
    <row r="228" ht="12.75">
      <c r="C228" s="2"/>
    </row>
    <row r="229" ht="12.75">
      <c r="C229" s="2"/>
    </row>
    <row r="230" ht="12.75">
      <c r="C230" s="2"/>
    </row>
    <row r="231" ht="12.75">
      <c r="C231" s="2"/>
    </row>
    <row r="232" ht="12.75">
      <c r="C232" s="2"/>
    </row>
    <row r="233" ht="12.75">
      <c r="C233" s="2"/>
    </row>
    <row r="234" ht="12.75">
      <c r="C234" s="2"/>
    </row>
    <row r="235" ht="12.75">
      <c r="C235" s="2"/>
    </row>
    <row r="236" ht="12.75">
      <c r="C236" s="2"/>
    </row>
    <row r="237" ht="12.75">
      <c r="C237" s="2"/>
    </row>
    <row r="238" ht="12.75">
      <c r="C238" s="2"/>
    </row>
    <row r="239" ht="12.75">
      <c r="C239" s="2"/>
    </row>
    <row r="240" ht="12.75">
      <c r="C240" s="2"/>
    </row>
    <row r="241" ht="12.75">
      <c r="C241" s="2"/>
    </row>
    <row r="242" ht="12.75">
      <c r="C242" s="2"/>
    </row>
    <row r="243" ht="12.75">
      <c r="C243" s="2"/>
    </row>
    <row r="244" ht="12.75">
      <c r="C244" s="2"/>
    </row>
    <row r="245" ht="12.75">
      <c r="C245" s="2"/>
    </row>
    <row r="246" ht="12.75">
      <c r="C246" s="2"/>
    </row>
    <row r="247" ht="12.75">
      <c r="C247" s="2"/>
    </row>
    <row r="248" ht="12.75">
      <c r="C248" s="2"/>
    </row>
    <row r="249" ht="12.75">
      <c r="C249" s="2"/>
    </row>
    <row r="250" ht="12.75">
      <c r="C250" s="2"/>
    </row>
    <row r="251" ht="12.75">
      <c r="C251" s="2"/>
    </row>
    <row r="252" ht="12.75">
      <c r="C252" s="2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</sheetData>
  <sheetProtection/>
  <mergeCells count="5">
    <mergeCell ref="B11:O11"/>
    <mergeCell ref="K5:L5"/>
    <mergeCell ref="N5:O5"/>
    <mergeCell ref="C8:K8"/>
    <mergeCell ref="C9:K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7"/>
  <sheetViews>
    <sheetView tabSelected="1" zoomScalePageLayoutView="0" workbookViewId="0" topLeftCell="A1">
      <selection activeCell="B116" sqref="B116"/>
    </sheetView>
  </sheetViews>
  <sheetFormatPr defaultColWidth="9.140625" defaultRowHeight="12.75"/>
  <cols>
    <col min="1" max="1" width="9.28125" style="6" customWidth="1"/>
    <col min="2" max="2" width="42.7109375" style="7" customWidth="1"/>
    <col min="3" max="3" width="12.7109375" style="55" customWidth="1"/>
    <col min="4" max="4" width="8.7109375" style="55" customWidth="1"/>
    <col min="5" max="5" width="9.00390625" style="55" customWidth="1"/>
    <col min="6" max="6" width="8.140625" style="55" customWidth="1"/>
    <col min="7" max="7" width="8.28125" style="55" customWidth="1"/>
    <col min="8" max="8" width="6.7109375" style="55" customWidth="1"/>
    <col min="9" max="9" width="7.8515625" style="55" customWidth="1"/>
    <col min="10" max="10" width="8.421875" style="55" customWidth="1"/>
    <col min="11" max="11" width="9.00390625" style="55" customWidth="1"/>
    <col min="12" max="12" width="9.28125" style="55" customWidth="1"/>
    <col min="13" max="13" width="9.140625" style="55" customWidth="1"/>
    <col min="14" max="14" width="8.7109375" style="55" customWidth="1"/>
    <col min="15" max="15" width="9.00390625" style="55" customWidth="1"/>
    <col min="16" max="16" width="11.140625" style="55" customWidth="1"/>
    <col min="17" max="20" width="9.140625" style="2" customWidth="1"/>
    <col min="21" max="16384" width="9.140625" style="6" customWidth="1"/>
  </cols>
  <sheetData>
    <row r="1" spans="3:16" ht="12.75">
      <c r="C1" s="7"/>
      <c r="D1" s="8"/>
      <c r="E1" s="2"/>
      <c r="F1" s="2"/>
      <c r="G1" s="2"/>
      <c r="H1" s="2"/>
      <c r="I1" s="2"/>
      <c r="J1" s="2"/>
      <c r="K1" s="1" t="s">
        <v>0</v>
      </c>
      <c r="L1" s="2"/>
      <c r="M1" s="1"/>
      <c r="N1" s="1"/>
      <c r="O1" s="2"/>
      <c r="P1" s="2"/>
    </row>
    <row r="2" spans="3:16" ht="12.75">
      <c r="C2" s="7"/>
      <c r="D2" s="8"/>
      <c r="E2" s="2"/>
      <c r="F2" s="2"/>
      <c r="G2" s="2"/>
      <c r="H2" s="2"/>
      <c r="I2" s="2"/>
      <c r="J2" s="2"/>
      <c r="K2" s="2" t="s">
        <v>1</v>
      </c>
      <c r="L2" s="2"/>
      <c r="M2" s="2"/>
      <c r="N2" s="2"/>
      <c r="O2" s="2"/>
      <c r="P2" s="2"/>
    </row>
    <row r="3" spans="3:16" ht="12.75">
      <c r="C3" s="7"/>
      <c r="D3" s="8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</row>
    <row r="4" spans="3:16" ht="12.75">
      <c r="C4" s="7"/>
      <c r="D4" s="8"/>
      <c r="E4" s="2"/>
      <c r="F4" s="2"/>
      <c r="G4" s="2"/>
      <c r="H4" s="2"/>
      <c r="I4" s="2"/>
      <c r="J4" s="2"/>
      <c r="K4" s="9" t="s">
        <v>127</v>
      </c>
      <c r="L4" s="4"/>
      <c r="M4" s="2"/>
      <c r="N4" s="4"/>
      <c r="O4" s="10"/>
      <c r="P4" s="3"/>
    </row>
    <row r="5" spans="3:16" ht="12.75">
      <c r="C5" s="7"/>
      <c r="D5" s="8"/>
      <c r="E5" s="2"/>
      <c r="F5" s="2"/>
      <c r="G5" s="2"/>
      <c r="H5" s="2"/>
      <c r="I5" s="2"/>
      <c r="J5" s="2"/>
      <c r="K5" s="89" t="s">
        <v>2</v>
      </c>
      <c r="L5" s="89"/>
      <c r="M5" s="2"/>
      <c r="N5" s="89" t="s">
        <v>3</v>
      </c>
      <c r="O5" s="89"/>
      <c r="P5" s="5"/>
    </row>
    <row r="6" spans="3:16" ht="12.75">
      <c r="C6" s="7"/>
      <c r="D6" s="8"/>
      <c r="E6" s="2"/>
      <c r="F6" s="2"/>
      <c r="G6" s="2"/>
      <c r="H6" s="2"/>
      <c r="I6" s="2"/>
      <c r="J6" s="2"/>
      <c r="K6" s="2"/>
      <c r="L6" s="2"/>
      <c r="M6" s="2"/>
      <c r="N6" s="5"/>
      <c r="O6" s="3"/>
      <c r="P6" s="3"/>
    </row>
    <row r="7" spans="1:16" ht="12.75">
      <c r="A7" s="11"/>
      <c r="B7" s="12"/>
      <c r="C7" s="12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21" customHeight="1">
      <c r="A8" s="11"/>
      <c r="B8" s="64"/>
      <c r="C8" s="90" t="s">
        <v>120</v>
      </c>
      <c r="D8" s="90"/>
      <c r="E8" s="90"/>
      <c r="F8" s="90"/>
      <c r="G8" s="90"/>
      <c r="H8" s="90"/>
      <c r="I8" s="90"/>
      <c r="J8" s="90"/>
      <c r="K8" s="90"/>
      <c r="L8" s="65"/>
      <c r="M8" s="65"/>
      <c r="N8" s="65"/>
      <c r="O8" s="65"/>
      <c r="P8" s="58"/>
    </row>
    <row r="9" spans="2:16" ht="12.75">
      <c r="B9" s="13"/>
      <c r="C9" s="91" t="s">
        <v>4</v>
      </c>
      <c r="D9" s="92"/>
      <c r="E9" s="92"/>
      <c r="F9" s="92"/>
      <c r="G9" s="92"/>
      <c r="H9" s="92"/>
      <c r="I9" s="92"/>
      <c r="J9" s="92"/>
      <c r="K9" s="92"/>
      <c r="L9" s="62"/>
      <c r="M9" s="62"/>
      <c r="N9" s="62"/>
      <c r="O9" s="13"/>
      <c r="P9" s="13"/>
    </row>
    <row r="10" spans="2:16" ht="12.75">
      <c r="B10" s="13"/>
      <c r="C10" s="13"/>
      <c r="D10" s="63"/>
      <c r="E10" s="63"/>
      <c r="F10" s="63"/>
      <c r="G10" s="63"/>
      <c r="H10" s="63"/>
      <c r="I10" s="63"/>
      <c r="J10" s="63"/>
      <c r="K10" s="13"/>
      <c r="L10" s="62"/>
      <c r="M10" s="62"/>
      <c r="N10" s="62"/>
      <c r="O10" s="13"/>
      <c r="P10" s="13"/>
    </row>
    <row r="11" spans="2:16" ht="13.5" customHeight="1">
      <c r="B11" s="87" t="s">
        <v>114</v>
      </c>
      <c r="C11" s="87"/>
      <c r="D11" s="87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3"/>
    </row>
    <row r="12" spans="1:16" ht="23.25" thickBot="1">
      <c r="A12" s="59" t="s">
        <v>5</v>
      </c>
      <c r="C12" s="7"/>
      <c r="D12" s="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28.5" customHeight="1">
      <c r="A13" s="14" t="s">
        <v>6</v>
      </c>
      <c r="B13" s="15" t="s">
        <v>7</v>
      </c>
      <c r="C13" s="16" t="s">
        <v>112</v>
      </c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79" t="s">
        <v>13</v>
      </c>
      <c r="J13" s="17" t="s">
        <v>14</v>
      </c>
      <c r="K13" s="17" t="s">
        <v>15</v>
      </c>
      <c r="L13" s="17" t="s">
        <v>16</v>
      </c>
      <c r="M13" s="17" t="s">
        <v>17</v>
      </c>
      <c r="N13" s="17" t="s">
        <v>18</v>
      </c>
      <c r="O13" s="17" t="s">
        <v>19</v>
      </c>
      <c r="P13" s="17" t="s">
        <v>20</v>
      </c>
    </row>
    <row r="14" spans="1:16" ht="15.75" customHeight="1">
      <c r="A14" s="18">
        <v>211</v>
      </c>
      <c r="B14" s="19" t="s">
        <v>21</v>
      </c>
      <c r="C14" s="20">
        <v>9230</v>
      </c>
      <c r="D14" s="39">
        <v>283</v>
      </c>
      <c r="E14" s="39">
        <v>712</v>
      </c>
      <c r="F14" s="39">
        <v>730</v>
      </c>
      <c r="G14" s="39">
        <v>873</v>
      </c>
      <c r="H14" s="39">
        <v>1292</v>
      </c>
      <c r="I14" s="30">
        <v>1024</v>
      </c>
      <c r="J14" s="39">
        <v>701</v>
      </c>
      <c r="K14" s="39">
        <v>370</v>
      </c>
      <c r="L14" s="39">
        <v>1142</v>
      </c>
      <c r="M14" s="39">
        <v>701</v>
      </c>
      <c r="N14" s="39">
        <v>701</v>
      </c>
      <c r="O14" s="39">
        <v>701</v>
      </c>
      <c r="P14" s="21">
        <f>SUM(D14:O14)</f>
        <v>9230</v>
      </c>
    </row>
    <row r="15" spans="1:16" ht="14.25" customHeight="1">
      <c r="A15" s="22">
        <v>212</v>
      </c>
      <c r="B15" s="23" t="s">
        <v>22</v>
      </c>
      <c r="C15" s="24">
        <f>SUM(C16:C20)</f>
        <v>326</v>
      </c>
      <c r="D15" s="20">
        <f>SUM(D16:D20)</f>
        <v>1</v>
      </c>
      <c r="E15" s="20">
        <f aca="true" t="shared" si="0" ref="E15:O15">SUM(E16:E20)</f>
        <v>5</v>
      </c>
      <c r="F15" s="20">
        <f t="shared" si="0"/>
        <v>1</v>
      </c>
      <c r="G15" s="20">
        <f t="shared" si="0"/>
        <v>5</v>
      </c>
      <c r="H15" s="20">
        <f t="shared" si="0"/>
        <v>51</v>
      </c>
      <c r="I15" s="80">
        <f t="shared" si="0"/>
        <v>55</v>
      </c>
      <c r="J15" s="20">
        <f t="shared" si="0"/>
        <v>81</v>
      </c>
      <c r="K15" s="20">
        <f t="shared" si="0"/>
        <v>71</v>
      </c>
      <c r="L15" s="20">
        <f t="shared" si="0"/>
        <v>26</v>
      </c>
      <c r="M15" s="20">
        <f t="shared" si="0"/>
        <v>28</v>
      </c>
      <c r="N15" s="20">
        <f t="shared" si="0"/>
        <v>1</v>
      </c>
      <c r="O15" s="20">
        <f t="shared" si="0"/>
        <v>1</v>
      </c>
      <c r="P15" s="21">
        <f>SUM(D15:O15)</f>
        <v>326</v>
      </c>
    </row>
    <row r="16" spans="1:16" ht="13.5" customHeight="1">
      <c r="A16" s="27" t="s">
        <v>107</v>
      </c>
      <c r="B16" s="28" t="s">
        <v>23</v>
      </c>
      <c r="C16" s="29">
        <v>296</v>
      </c>
      <c r="D16" s="30"/>
      <c r="E16" s="30"/>
      <c r="F16" s="30"/>
      <c r="G16" s="30"/>
      <c r="H16" s="72">
        <v>50</v>
      </c>
      <c r="I16" s="71">
        <v>50</v>
      </c>
      <c r="J16" s="71">
        <v>80</v>
      </c>
      <c r="K16" s="71">
        <v>66</v>
      </c>
      <c r="L16" s="30">
        <v>25</v>
      </c>
      <c r="M16" s="30">
        <v>25</v>
      </c>
      <c r="N16" s="30"/>
      <c r="O16" s="30"/>
      <c r="P16" s="30">
        <f>SUM(D16:O16)</f>
        <v>296</v>
      </c>
    </row>
    <row r="17" spans="1:16" ht="15" customHeight="1">
      <c r="A17" s="31" t="s">
        <v>108</v>
      </c>
      <c r="B17" s="28" t="s">
        <v>24</v>
      </c>
      <c r="C17" s="29">
        <v>12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30">
        <v>1</v>
      </c>
      <c r="K17" s="30">
        <v>1</v>
      </c>
      <c r="L17" s="30">
        <v>1</v>
      </c>
      <c r="M17" s="30">
        <v>1</v>
      </c>
      <c r="N17" s="30">
        <v>1</v>
      </c>
      <c r="O17" s="30">
        <v>1</v>
      </c>
      <c r="P17" s="30">
        <f aca="true" t="shared" si="1" ref="P17:P75">SUM(D17:O17)</f>
        <v>12</v>
      </c>
    </row>
    <row r="18" spans="1:16" ht="13.5" customHeight="1">
      <c r="A18" s="95" t="s">
        <v>26</v>
      </c>
      <c r="B18" s="32" t="s">
        <v>25</v>
      </c>
      <c r="C18" s="33"/>
      <c r="D18" s="34"/>
      <c r="E18" s="34"/>
      <c r="F18" s="34"/>
      <c r="G18" s="34"/>
      <c r="H18" s="34"/>
      <c r="I18" s="30"/>
      <c r="J18" s="34"/>
      <c r="K18" s="34"/>
      <c r="L18" s="34"/>
      <c r="M18" s="34"/>
      <c r="N18" s="34"/>
      <c r="O18" s="34"/>
      <c r="P18" s="34">
        <f t="shared" si="1"/>
        <v>0</v>
      </c>
    </row>
    <row r="19" spans="1:16" ht="13.5" customHeight="1">
      <c r="A19" s="96"/>
      <c r="B19" s="32" t="s">
        <v>27</v>
      </c>
      <c r="C19" s="33"/>
      <c r="D19" s="34"/>
      <c r="E19" s="34"/>
      <c r="F19" s="34"/>
      <c r="G19" s="34"/>
      <c r="H19" s="34"/>
      <c r="I19" s="30"/>
      <c r="J19" s="34"/>
      <c r="K19" s="34"/>
      <c r="L19" s="34"/>
      <c r="M19" s="34"/>
      <c r="N19" s="34"/>
      <c r="O19" s="34"/>
      <c r="P19" s="34">
        <f t="shared" si="1"/>
        <v>0</v>
      </c>
    </row>
    <row r="20" spans="1:16" ht="13.5" customHeight="1">
      <c r="A20" s="97"/>
      <c r="B20" s="32" t="s">
        <v>28</v>
      </c>
      <c r="C20" s="33">
        <v>18</v>
      </c>
      <c r="D20" s="34"/>
      <c r="E20" s="34">
        <v>4</v>
      </c>
      <c r="F20" s="34"/>
      <c r="G20" s="34">
        <v>4</v>
      </c>
      <c r="H20" s="34"/>
      <c r="I20" s="30">
        <v>4</v>
      </c>
      <c r="J20" s="34"/>
      <c r="K20" s="34">
        <v>4</v>
      </c>
      <c r="L20" s="34"/>
      <c r="M20" s="34">
        <v>2</v>
      </c>
      <c r="N20" s="34"/>
      <c r="O20" s="34"/>
      <c r="P20" s="34">
        <f t="shared" si="1"/>
        <v>18</v>
      </c>
    </row>
    <row r="21" spans="1:16" ht="15" customHeight="1">
      <c r="A21" s="18">
        <v>213</v>
      </c>
      <c r="B21" s="19" t="s">
        <v>29</v>
      </c>
      <c r="C21" s="20">
        <v>2787</v>
      </c>
      <c r="D21" s="39">
        <v>23</v>
      </c>
      <c r="E21" s="39">
        <v>251</v>
      </c>
      <c r="F21" s="39">
        <v>272</v>
      </c>
      <c r="G21" s="39">
        <v>291</v>
      </c>
      <c r="H21" s="39">
        <v>291</v>
      </c>
      <c r="I21" s="30">
        <v>352</v>
      </c>
      <c r="J21" s="39">
        <v>303</v>
      </c>
      <c r="K21" s="39">
        <v>149</v>
      </c>
      <c r="L21" s="39">
        <v>149</v>
      </c>
      <c r="M21" s="39">
        <v>318</v>
      </c>
      <c r="N21" s="39">
        <v>184</v>
      </c>
      <c r="O21" s="39">
        <v>204</v>
      </c>
      <c r="P21" s="21">
        <f t="shared" si="1"/>
        <v>2787</v>
      </c>
    </row>
    <row r="22" spans="1:16" ht="13.5" customHeight="1">
      <c r="A22" s="38">
        <v>221</v>
      </c>
      <c r="B22" s="19" t="s">
        <v>30</v>
      </c>
      <c r="C22" s="20">
        <v>85</v>
      </c>
      <c r="D22" s="39">
        <v>7</v>
      </c>
      <c r="E22" s="39">
        <v>7</v>
      </c>
      <c r="F22" s="39">
        <v>7</v>
      </c>
      <c r="G22" s="39">
        <v>7</v>
      </c>
      <c r="H22" s="39">
        <v>7</v>
      </c>
      <c r="I22" s="30">
        <v>7</v>
      </c>
      <c r="J22" s="39">
        <v>7</v>
      </c>
      <c r="K22" s="39">
        <v>7</v>
      </c>
      <c r="L22" s="39">
        <v>7</v>
      </c>
      <c r="M22" s="39">
        <v>7</v>
      </c>
      <c r="N22" s="39">
        <v>7</v>
      </c>
      <c r="O22" s="39">
        <v>8</v>
      </c>
      <c r="P22" s="21">
        <f t="shared" si="1"/>
        <v>85</v>
      </c>
    </row>
    <row r="23" spans="1:16" ht="15" customHeight="1">
      <c r="A23" s="36">
        <v>222</v>
      </c>
      <c r="B23" s="23" t="s">
        <v>31</v>
      </c>
      <c r="C23" s="24">
        <f>SUM(C24:C25)</f>
        <v>25</v>
      </c>
      <c r="D23" s="24">
        <f aca="true" t="shared" si="2" ref="D23:O23">SUM(D24:D25)</f>
        <v>7</v>
      </c>
      <c r="E23" s="24">
        <f t="shared" si="2"/>
        <v>2</v>
      </c>
      <c r="F23" s="24">
        <f t="shared" si="2"/>
        <v>1</v>
      </c>
      <c r="G23" s="24">
        <f t="shared" si="2"/>
        <v>2</v>
      </c>
      <c r="H23" s="24">
        <f t="shared" si="2"/>
        <v>2</v>
      </c>
      <c r="I23" s="80">
        <f t="shared" si="2"/>
        <v>1</v>
      </c>
      <c r="J23" s="24">
        <f t="shared" si="2"/>
        <v>1</v>
      </c>
      <c r="K23" s="24">
        <f t="shared" si="2"/>
        <v>1</v>
      </c>
      <c r="L23" s="24">
        <f t="shared" si="2"/>
        <v>1</v>
      </c>
      <c r="M23" s="24">
        <v>3</v>
      </c>
      <c r="N23" s="24">
        <v>2</v>
      </c>
      <c r="O23" s="24">
        <f t="shared" si="2"/>
        <v>2</v>
      </c>
      <c r="P23" s="35">
        <f t="shared" si="1"/>
        <v>25</v>
      </c>
    </row>
    <row r="24" spans="1:16" ht="15" customHeight="1">
      <c r="A24" s="93" t="s">
        <v>111</v>
      </c>
      <c r="B24" s="37" t="s">
        <v>32</v>
      </c>
      <c r="C24" s="33">
        <v>10</v>
      </c>
      <c r="D24" s="25">
        <v>5</v>
      </c>
      <c r="E24" s="25"/>
      <c r="F24" s="25"/>
      <c r="G24" s="25"/>
      <c r="H24" s="25"/>
      <c r="I24" s="81"/>
      <c r="J24" s="25"/>
      <c r="K24" s="25"/>
      <c r="L24" s="25"/>
      <c r="M24" s="25">
        <v>5</v>
      </c>
      <c r="N24" s="25"/>
      <c r="O24" s="25"/>
      <c r="P24" s="34">
        <f t="shared" si="1"/>
        <v>10</v>
      </c>
    </row>
    <row r="25" spans="1:16" ht="15" customHeight="1">
      <c r="A25" s="94"/>
      <c r="B25" s="37" t="s">
        <v>33</v>
      </c>
      <c r="C25" s="33">
        <v>15</v>
      </c>
      <c r="D25" s="25">
        <v>2</v>
      </c>
      <c r="E25" s="25">
        <v>2</v>
      </c>
      <c r="F25" s="25">
        <v>1</v>
      </c>
      <c r="G25" s="25">
        <v>2</v>
      </c>
      <c r="H25" s="25">
        <v>2</v>
      </c>
      <c r="I25" s="81">
        <v>1</v>
      </c>
      <c r="J25" s="25">
        <v>1</v>
      </c>
      <c r="K25" s="25">
        <v>1</v>
      </c>
      <c r="L25" s="25">
        <v>1</v>
      </c>
      <c r="M25" s="25"/>
      <c r="N25" s="25"/>
      <c r="O25" s="25">
        <v>2</v>
      </c>
      <c r="P25" s="34">
        <f t="shared" si="1"/>
        <v>15</v>
      </c>
    </row>
    <row r="26" spans="1:16" ht="13.5" customHeight="1">
      <c r="A26" s="38">
        <v>223</v>
      </c>
      <c r="B26" s="19" t="s">
        <v>34</v>
      </c>
      <c r="C26" s="20">
        <f>SUM(C27:C29)</f>
        <v>1010</v>
      </c>
      <c r="D26" s="20">
        <f aca="true" t="shared" si="3" ref="D26:O26">SUM(D27:D29)</f>
        <v>97</v>
      </c>
      <c r="E26" s="20">
        <f t="shared" si="3"/>
        <v>97</v>
      </c>
      <c r="F26" s="20">
        <f t="shared" si="3"/>
        <v>96</v>
      </c>
      <c r="G26" s="20">
        <f t="shared" si="3"/>
        <v>92</v>
      </c>
      <c r="H26" s="20">
        <f t="shared" si="3"/>
        <v>82</v>
      </c>
      <c r="I26" s="80">
        <f t="shared" si="3"/>
        <v>72</v>
      </c>
      <c r="J26" s="20">
        <f t="shared" si="3"/>
        <v>52</v>
      </c>
      <c r="K26" s="20">
        <f t="shared" si="3"/>
        <v>52</v>
      </c>
      <c r="L26" s="20">
        <f t="shared" si="3"/>
        <v>85</v>
      </c>
      <c r="M26" s="20">
        <f t="shared" si="3"/>
        <v>95</v>
      </c>
      <c r="N26" s="20">
        <f t="shared" si="3"/>
        <v>95</v>
      </c>
      <c r="O26" s="20">
        <f t="shared" si="3"/>
        <v>95</v>
      </c>
      <c r="P26" s="21">
        <f t="shared" si="1"/>
        <v>1010</v>
      </c>
    </row>
    <row r="27" spans="1:16" ht="13.5" customHeight="1">
      <c r="A27" s="40"/>
      <c r="B27" s="37" t="s">
        <v>35</v>
      </c>
      <c r="C27" s="33">
        <v>750</v>
      </c>
      <c r="D27" s="34">
        <v>70</v>
      </c>
      <c r="E27" s="34">
        <v>70</v>
      </c>
      <c r="F27" s="34">
        <v>70</v>
      </c>
      <c r="G27" s="34">
        <v>70</v>
      </c>
      <c r="H27" s="34">
        <v>60</v>
      </c>
      <c r="I27" s="30">
        <v>60</v>
      </c>
      <c r="J27" s="34">
        <v>40</v>
      </c>
      <c r="K27" s="34">
        <v>40</v>
      </c>
      <c r="L27" s="34">
        <v>60</v>
      </c>
      <c r="M27" s="34">
        <v>70</v>
      </c>
      <c r="N27" s="34">
        <v>70</v>
      </c>
      <c r="O27" s="34">
        <v>70</v>
      </c>
      <c r="P27" s="34">
        <f t="shared" si="1"/>
        <v>750</v>
      </c>
    </row>
    <row r="28" spans="1:16" ht="13.5" customHeight="1">
      <c r="A28" s="40"/>
      <c r="B28" s="37" t="s">
        <v>36</v>
      </c>
      <c r="C28" s="33">
        <v>150</v>
      </c>
      <c r="D28" s="34">
        <v>15</v>
      </c>
      <c r="E28" s="34">
        <v>15</v>
      </c>
      <c r="F28" s="34">
        <v>15</v>
      </c>
      <c r="G28" s="34">
        <v>12</v>
      </c>
      <c r="H28" s="34">
        <v>12</v>
      </c>
      <c r="I28" s="30">
        <v>7</v>
      </c>
      <c r="J28" s="34">
        <v>7</v>
      </c>
      <c r="K28" s="34">
        <v>7</v>
      </c>
      <c r="L28" s="34">
        <v>15</v>
      </c>
      <c r="M28" s="34">
        <v>15</v>
      </c>
      <c r="N28" s="34">
        <v>15</v>
      </c>
      <c r="O28" s="34">
        <v>15</v>
      </c>
      <c r="P28" s="34">
        <f t="shared" si="1"/>
        <v>150</v>
      </c>
    </row>
    <row r="29" spans="1:16" ht="13.5" customHeight="1">
      <c r="A29" s="40"/>
      <c r="B29" s="37" t="s">
        <v>37</v>
      </c>
      <c r="C29" s="33">
        <v>110</v>
      </c>
      <c r="D29" s="34">
        <v>12</v>
      </c>
      <c r="E29" s="34">
        <v>12</v>
      </c>
      <c r="F29" s="34">
        <v>11</v>
      </c>
      <c r="G29" s="34">
        <v>10</v>
      </c>
      <c r="H29" s="34">
        <v>10</v>
      </c>
      <c r="I29" s="30">
        <v>5</v>
      </c>
      <c r="J29" s="34">
        <v>5</v>
      </c>
      <c r="K29" s="34">
        <v>5</v>
      </c>
      <c r="L29" s="34">
        <v>10</v>
      </c>
      <c r="M29" s="34">
        <v>10</v>
      </c>
      <c r="N29" s="34">
        <v>10</v>
      </c>
      <c r="O29" s="34">
        <v>10</v>
      </c>
      <c r="P29" s="34">
        <f t="shared" si="1"/>
        <v>110</v>
      </c>
    </row>
    <row r="30" spans="1:16" ht="12.75" customHeight="1">
      <c r="A30" s="36">
        <v>225</v>
      </c>
      <c r="B30" s="23" t="s">
        <v>38</v>
      </c>
      <c r="C30" s="24">
        <f>SUM(C31:C49)</f>
        <v>200</v>
      </c>
      <c r="D30" s="24">
        <f aca="true" t="shared" si="4" ref="D30:O30">SUM(D31:D49)</f>
        <v>12.749</v>
      </c>
      <c r="E30" s="24">
        <f t="shared" si="4"/>
        <v>29.749000000000002</v>
      </c>
      <c r="F30" s="24">
        <f t="shared" si="4"/>
        <v>17.749000000000002</v>
      </c>
      <c r="G30" s="24">
        <f t="shared" si="4"/>
        <v>22.749000000000002</v>
      </c>
      <c r="H30" s="24">
        <f t="shared" si="4"/>
        <v>12.749</v>
      </c>
      <c r="I30" s="80">
        <f t="shared" si="4"/>
        <v>17.749000000000002</v>
      </c>
      <c r="J30" s="24">
        <f t="shared" si="4"/>
        <v>12.749</v>
      </c>
      <c r="K30" s="24">
        <f t="shared" si="4"/>
        <v>12.749</v>
      </c>
      <c r="L30" s="24">
        <f t="shared" si="4"/>
        <v>22.749000000000002</v>
      </c>
      <c r="M30" s="24">
        <f t="shared" si="4"/>
        <v>12.749</v>
      </c>
      <c r="N30" s="24">
        <f t="shared" si="4"/>
        <v>12.749</v>
      </c>
      <c r="O30" s="24">
        <f t="shared" si="4"/>
        <v>12.761</v>
      </c>
      <c r="P30" s="26">
        <f t="shared" si="1"/>
        <v>199.99999999999997</v>
      </c>
    </row>
    <row r="31" spans="1:16" ht="12.75" customHeight="1">
      <c r="A31" s="101"/>
      <c r="B31" s="41" t="s">
        <v>39</v>
      </c>
      <c r="C31" s="33"/>
      <c r="D31" s="34"/>
      <c r="E31" s="34"/>
      <c r="F31" s="34"/>
      <c r="G31" s="34"/>
      <c r="H31" s="34"/>
      <c r="I31" s="30"/>
      <c r="J31" s="34"/>
      <c r="K31" s="34"/>
      <c r="L31" s="34"/>
      <c r="M31" s="34"/>
      <c r="N31" s="34"/>
      <c r="O31" s="34"/>
      <c r="P31" s="34">
        <f t="shared" si="1"/>
        <v>0</v>
      </c>
    </row>
    <row r="32" spans="1:16" ht="12.75" customHeight="1">
      <c r="A32" s="102"/>
      <c r="B32" s="41" t="s">
        <v>40</v>
      </c>
      <c r="C32" s="33"/>
      <c r="D32" s="34"/>
      <c r="E32" s="34"/>
      <c r="F32" s="34"/>
      <c r="G32" s="34"/>
      <c r="H32" s="34"/>
      <c r="I32" s="30"/>
      <c r="J32" s="34"/>
      <c r="K32" s="34"/>
      <c r="L32" s="34"/>
      <c r="M32" s="34"/>
      <c r="N32" s="34"/>
      <c r="O32" s="34"/>
      <c r="P32" s="34">
        <f t="shared" si="1"/>
        <v>0</v>
      </c>
    </row>
    <row r="33" spans="1:16" ht="12.75" customHeight="1">
      <c r="A33" s="102"/>
      <c r="B33" s="41" t="s">
        <v>41</v>
      </c>
      <c r="C33" s="33">
        <v>6</v>
      </c>
      <c r="D33" s="34"/>
      <c r="E33" s="34">
        <v>6</v>
      </c>
      <c r="F33" s="34"/>
      <c r="G33" s="34"/>
      <c r="H33" s="34"/>
      <c r="I33" s="30"/>
      <c r="J33" s="34"/>
      <c r="K33" s="34"/>
      <c r="L33" s="34"/>
      <c r="M33" s="34"/>
      <c r="N33" s="34"/>
      <c r="O33" s="34"/>
      <c r="P33" s="34">
        <f t="shared" si="1"/>
        <v>6</v>
      </c>
    </row>
    <row r="34" spans="1:16" ht="12.75" customHeight="1">
      <c r="A34" s="102"/>
      <c r="B34" s="41" t="s">
        <v>42</v>
      </c>
      <c r="C34" s="33"/>
      <c r="D34" s="34"/>
      <c r="E34" s="34"/>
      <c r="F34" s="34"/>
      <c r="G34" s="34"/>
      <c r="H34" s="34"/>
      <c r="I34" s="30"/>
      <c r="J34" s="34"/>
      <c r="K34" s="34"/>
      <c r="L34" s="34"/>
      <c r="M34" s="34"/>
      <c r="N34" s="34"/>
      <c r="O34" s="34"/>
      <c r="P34" s="34">
        <f t="shared" si="1"/>
        <v>0</v>
      </c>
    </row>
    <row r="35" spans="1:16" ht="12.75" customHeight="1">
      <c r="A35" s="102"/>
      <c r="B35" s="41" t="s">
        <v>43</v>
      </c>
      <c r="C35" s="33"/>
      <c r="D35" s="34"/>
      <c r="E35" s="34"/>
      <c r="F35" s="34"/>
      <c r="G35" s="34"/>
      <c r="H35" s="34"/>
      <c r="I35" s="30"/>
      <c r="J35" s="34"/>
      <c r="K35" s="34"/>
      <c r="L35" s="34"/>
      <c r="M35" s="34"/>
      <c r="N35" s="34"/>
      <c r="O35" s="34"/>
      <c r="P35" s="34">
        <f t="shared" si="1"/>
        <v>0</v>
      </c>
    </row>
    <row r="36" spans="1:16" ht="12.75" customHeight="1">
      <c r="A36" s="102"/>
      <c r="B36" s="41" t="s">
        <v>44</v>
      </c>
      <c r="C36" s="33"/>
      <c r="D36" s="34"/>
      <c r="E36" s="34"/>
      <c r="F36" s="34"/>
      <c r="G36" s="34"/>
      <c r="H36" s="34"/>
      <c r="I36" s="30"/>
      <c r="J36" s="34"/>
      <c r="K36" s="34"/>
      <c r="L36" s="34"/>
      <c r="M36" s="34"/>
      <c r="N36" s="34"/>
      <c r="O36" s="34"/>
      <c r="P36" s="34">
        <f t="shared" si="1"/>
        <v>0</v>
      </c>
    </row>
    <row r="37" spans="1:16" ht="12.75" customHeight="1">
      <c r="A37" s="102"/>
      <c r="B37" s="41" t="s">
        <v>45</v>
      </c>
      <c r="C37" s="33"/>
      <c r="D37" s="34"/>
      <c r="E37" s="34"/>
      <c r="F37" s="34"/>
      <c r="G37" s="34"/>
      <c r="H37" s="34"/>
      <c r="I37" s="30"/>
      <c r="J37" s="34"/>
      <c r="K37" s="34"/>
      <c r="L37" s="34"/>
      <c r="M37" s="34"/>
      <c r="N37" s="34"/>
      <c r="O37" s="34"/>
      <c r="P37" s="34">
        <f t="shared" si="1"/>
        <v>0</v>
      </c>
    </row>
    <row r="38" spans="1:16" ht="12.75" customHeight="1">
      <c r="A38" s="103"/>
      <c r="B38" s="41" t="s">
        <v>46</v>
      </c>
      <c r="C38" s="33">
        <v>38</v>
      </c>
      <c r="D38" s="34">
        <v>3.166</v>
      </c>
      <c r="E38" s="34">
        <v>3.166</v>
      </c>
      <c r="F38" s="34">
        <v>3.166</v>
      </c>
      <c r="G38" s="34">
        <v>3.166</v>
      </c>
      <c r="H38" s="34">
        <v>3.166</v>
      </c>
      <c r="I38" s="30">
        <v>3.166</v>
      </c>
      <c r="J38" s="34">
        <v>3.166</v>
      </c>
      <c r="K38" s="34">
        <v>3.166</v>
      </c>
      <c r="L38" s="34">
        <v>3.166</v>
      </c>
      <c r="M38" s="34">
        <v>3.166</v>
      </c>
      <c r="N38" s="34">
        <v>3.166</v>
      </c>
      <c r="O38" s="34">
        <v>3.174</v>
      </c>
      <c r="P38" s="34">
        <f t="shared" si="1"/>
        <v>38</v>
      </c>
    </row>
    <row r="39" spans="1:16" ht="42" customHeight="1">
      <c r="A39" s="104"/>
      <c r="B39" s="41" t="s">
        <v>47</v>
      </c>
      <c r="C39" s="33"/>
      <c r="D39" s="34"/>
      <c r="E39" s="34"/>
      <c r="F39" s="34"/>
      <c r="G39" s="34"/>
      <c r="H39" s="34"/>
      <c r="I39" s="30"/>
      <c r="J39" s="34"/>
      <c r="K39" s="34"/>
      <c r="L39" s="34"/>
      <c r="M39" s="34"/>
      <c r="N39" s="34"/>
      <c r="O39" s="34"/>
      <c r="P39" s="34">
        <f t="shared" si="1"/>
        <v>0</v>
      </c>
    </row>
    <row r="40" spans="1:16" ht="12" customHeight="1">
      <c r="A40" s="105"/>
      <c r="B40" s="43" t="s">
        <v>48</v>
      </c>
      <c r="C40" s="33">
        <v>115</v>
      </c>
      <c r="D40" s="34">
        <v>9.583</v>
      </c>
      <c r="E40" s="34">
        <v>9.583</v>
      </c>
      <c r="F40" s="34">
        <v>9.583</v>
      </c>
      <c r="G40" s="34">
        <v>9.583</v>
      </c>
      <c r="H40" s="34">
        <v>9.583</v>
      </c>
      <c r="I40" s="30">
        <v>9.583</v>
      </c>
      <c r="J40" s="34">
        <v>9.583</v>
      </c>
      <c r="K40" s="34">
        <v>9.583</v>
      </c>
      <c r="L40" s="34">
        <v>9.583</v>
      </c>
      <c r="M40" s="34">
        <v>9.583</v>
      </c>
      <c r="N40" s="34">
        <v>9.583</v>
      </c>
      <c r="O40" s="34">
        <v>9.587</v>
      </c>
      <c r="P40" s="34">
        <f t="shared" si="1"/>
        <v>115</v>
      </c>
    </row>
    <row r="41" spans="1:16" ht="12.75" customHeight="1">
      <c r="A41" s="106"/>
      <c r="B41" s="43" t="s">
        <v>109</v>
      </c>
      <c r="C41" s="44">
        <v>15</v>
      </c>
      <c r="D41" s="45"/>
      <c r="E41" s="45">
        <v>5</v>
      </c>
      <c r="F41" s="45"/>
      <c r="G41" s="45"/>
      <c r="H41" s="45"/>
      <c r="I41" s="43">
        <v>5</v>
      </c>
      <c r="J41" s="45"/>
      <c r="K41" s="45"/>
      <c r="L41" s="45">
        <v>5</v>
      </c>
      <c r="M41" s="45"/>
      <c r="N41" s="45"/>
      <c r="O41" s="45"/>
      <c r="P41" s="34">
        <f t="shared" si="1"/>
        <v>15</v>
      </c>
    </row>
    <row r="42" spans="1:16" ht="12.75" customHeight="1">
      <c r="A42" s="107"/>
      <c r="B42" s="41" t="s">
        <v>49</v>
      </c>
      <c r="C42" s="44">
        <v>5</v>
      </c>
      <c r="D42" s="45"/>
      <c r="E42" s="45"/>
      <c r="F42" s="45"/>
      <c r="G42" s="73">
        <v>5</v>
      </c>
      <c r="H42" s="45"/>
      <c r="I42" s="43"/>
      <c r="J42" s="45"/>
      <c r="K42" s="45"/>
      <c r="L42" s="45"/>
      <c r="M42" s="45"/>
      <c r="N42" s="45"/>
      <c r="O42" s="45"/>
      <c r="P42" s="34">
        <f t="shared" si="1"/>
        <v>5</v>
      </c>
    </row>
    <row r="43" spans="1:17" ht="12.75" customHeight="1">
      <c r="A43" s="107"/>
      <c r="B43" s="83" t="s">
        <v>50</v>
      </c>
      <c r="C43" s="84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34">
        <f t="shared" si="1"/>
        <v>0</v>
      </c>
      <c r="Q43" s="2" t="s">
        <v>124</v>
      </c>
    </row>
    <row r="44" spans="1:16" ht="27.75" customHeight="1">
      <c r="A44" s="107"/>
      <c r="B44" s="41" t="s">
        <v>51</v>
      </c>
      <c r="C44" s="44">
        <v>6</v>
      </c>
      <c r="D44" s="73"/>
      <c r="E44" s="73">
        <v>6</v>
      </c>
      <c r="F44" s="45"/>
      <c r="G44" s="45"/>
      <c r="H44" s="45"/>
      <c r="I44" s="43"/>
      <c r="J44" s="45"/>
      <c r="K44" s="45"/>
      <c r="L44" s="45"/>
      <c r="M44" s="45"/>
      <c r="N44" s="45"/>
      <c r="O44" s="45"/>
      <c r="P44" s="34">
        <f t="shared" si="1"/>
        <v>6</v>
      </c>
    </row>
    <row r="45" spans="1:16" ht="12.75" customHeight="1">
      <c r="A45" s="107"/>
      <c r="B45" s="41" t="s">
        <v>52</v>
      </c>
      <c r="C45" s="44">
        <v>5</v>
      </c>
      <c r="D45" s="73"/>
      <c r="E45" s="73"/>
      <c r="F45" s="73"/>
      <c r="G45" s="73">
        <v>5</v>
      </c>
      <c r="H45" s="45"/>
      <c r="I45" s="43"/>
      <c r="J45" s="45"/>
      <c r="K45" s="45"/>
      <c r="L45" s="45"/>
      <c r="M45" s="45"/>
      <c r="N45" s="45"/>
      <c r="O45" s="45"/>
      <c r="P45" s="34">
        <f t="shared" si="1"/>
        <v>5</v>
      </c>
    </row>
    <row r="46" spans="1:16" ht="12.75" customHeight="1">
      <c r="A46" s="107"/>
      <c r="B46" s="41" t="s">
        <v>53</v>
      </c>
      <c r="C46" s="46"/>
      <c r="D46" s="45"/>
      <c r="E46" s="45"/>
      <c r="F46" s="45"/>
      <c r="G46" s="45"/>
      <c r="H46" s="45"/>
      <c r="I46" s="43"/>
      <c r="J46" s="45"/>
      <c r="K46" s="45"/>
      <c r="L46" s="45"/>
      <c r="M46" s="45"/>
      <c r="N46" s="45"/>
      <c r="O46" s="45"/>
      <c r="P46" s="34">
        <f t="shared" si="1"/>
        <v>0</v>
      </c>
    </row>
    <row r="47" spans="1:16" ht="12.75" customHeight="1">
      <c r="A47" s="107"/>
      <c r="B47" s="41" t="s">
        <v>54</v>
      </c>
      <c r="C47" s="44">
        <v>10</v>
      </c>
      <c r="D47" s="45"/>
      <c r="E47" s="45"/>
      <c r="F47" s="73">
        <v>5</v>
      </c>
      <c r="G47" s="45"/>
      <c r="H47" s="45"/>
      <c r="I47" s="43"/>
      <c r="J47" s="45"/>
      <c r="K47" s="45"/>
      <c r="L47" s="73">
        <v>5</v>
      </c>
      <c r="M47" s="45"/>
      <c r="N47" s="45"/>
      <c r="O47" s="45"/>
      <c r="P47" s="34">
        <f t="shared" si="1"/>
        <v>10</v>
      </c>
    </row>
    <row r="48" spans="1:16" ht="12.75" customHeight="1">
      <c r="A48" s="107"/>
      <c r="B48" s="41" t="s">
        <v>55</v>
      </c>
      <c r="C48" s="46"/>
      <c r="D48" s="45"/>
      <c r="E48" s="45"/>
      <c r="F48" s="45"/>
      <c r="G48" s="45"/>
      <c r="H48" s="45"/>
      <c r="I48" s="43"/>
      <c r="J48" s="45"/>
      <c r="K48" s="45"/>
      <c r="L48" s="45"/>
      <c r="M48" s="45"/>
      <c r="N48" s="45"/>
      <c r="O48" s="45"/>
      <c r="P48" s="34">
        <f t="shared" si="1"/>
        <v>0</v>
      </c>
    </row>
    <row r="49" spans="1:16" ht="12.75" customHeight="1">
      <c r="A49" s="107"/>
      <c r="B49" s="41" t="s">
        <v>56</v>
      </c>
      <c r="C49" s="46"/>
      <c r="D49" s="45"/>
      <c r="E49" s="45"/>
      <c r="F49" s="45"/>
      <c r="G49" s="45"/>
      <c r="H49" s="45"/>
      <c r="I49" s="43"/>
      <c r="J49" s="45"/>
      <c r="K49" s="45"/>
      <c r="L49" s="45"/>
      <c r="M49" s="45"/>
      <c r="N49" s="45"/>
      <c r="O49" s="45"/>
      <c r="P49" s="34">
        <f t="shared" si="1"/>
        <v>0</v>
      </c>
    </row>
    <row r="50" spans="1:16" ht="13.5" customHeight="1">
      <c r="A50" s="47">
        <v>226</v>
      </c>
      <c r="B50" s="48" t="s">
        <v>57</v>
      </c>
      <c r="C50" s="24">
        <f aca="true" t="shared" si="5" ref="C50:O50">SUM(C51:C85)</f>
        <v>211</v>
      </c>
      <c r="D50" s="24">
        <f t="shared" si="5"/>
        <v>5.5</v>
      </c>
      <c r="E50" s="24">
        <f t="shared" si="5"/>
        <v>35</v>
      </c>
      <c r="F50" s="24">
        <f t="shared" si="5"/>
        <v>33</v>
      </c>
      <c r="G50" s="24">
        <f t="shared" si="5"/>
        <v>23.5</v>
      </c>
      <c r="H50" s="24">
        <f t="shared" si="5"/>
        <v>0</v>
      </c>
      <c r="I50" s="80">
        <f t="shared" si="5"/>
        <v>36</v>
      </c>
      <c r="J50" s="24">
        <f t="shared" si="5"/>
        <v>0.5</v>
      </c>
      <c r="K50" s="24">
        <f t="shared" si="5"/>
        <v>8</v>
      </c>
      <c r="L50" s="24">
        <f t="shared" si="5"/>
        <v>6</v>
      </c>
      <c r="M50" s="24">
        <f t="shared" si="5"/>
        <v>63.5</v>
      </c>
      <c r="N50" s="24">
        <f t="shared" si="5"/>
        <v>0</v>
      </c>
      <c r="O50" s="24">
        <f t="shared" si="5"/>
        <v>0</v>
      </c>
      <c r="P50" s="26">
        <f t="shared" si="1"/>
        <v>211</v>
      </c>
    </row>
    <row r="51" spans="1:16" ht="13.5" customHeight="1">
      <c r="A51" s="75"/>
      <c r="B51" s="43" t="s">
        <v>58</v>
      </c>
      <c r="C51" s="78">
        <v>8</v>
      </c>
      <c r="D51" s="25"/>
      <c r="E51" s="25">
        <v>8</v>
      </c>
      <c r="F51" s="25"/>
      <c r="G51" s="25"/>
      <c r="H51" s="25"/>
      <c r="I51" s="81"/>
      <c r="J51" s="25"/>
      <c r="K51" s="25"/>
      <c r="L51" s="25"/>
      <c r="M51" s="25"/>
      <c r="N51" s="25"/>
      <c r="O51" s="25"/>
      <c r="P51" s="34">
        <f t="shared" si="1"/>
        <v>8</v>
      </c>
    </row>
    <row r="52" spans="1:16" ht="13.5" customHeight="1">
      <c r="A52" s="76"/>
      <c r="B52" s="45" t="s">
        <v>59</v>
      </c>
      <c r="C52" s="33"/>
      <c r="D52" s="25"/>
      <c r="E52" s="25"/>
      <c r="F52" s="25"/>
      <c r="G52" s="25"/>
      <c r="H52" s="25"/>
      <c r="I52" s="81"/>
      <c r="J52" s="25"/>
      <c r="K52" s="25"/>
      <c r="L52" s="25"/>
      <c r="M52" s="25"/>
      <c r="N52" s="25"/>
      <c r="O52" s="25"/>
      <c r="P52" s="34">
        <f t="shared" si="1"/>
        <v>0</v>
      </c>
    </row>
    <row r="53" spans="1:16" ht="13.5" customHeight="1">
      <c r="A53" s="76"/>
      <c r="B53" s="43" t="s">
        <v>118</v>
      </c>
      <c r="C53" s="33">
        <v>2</v>
      </c>
      <c r="D53" s="25">
        <v>0.5</v>
      </c>
      <c r="E53" s="25"/>
      <c r="F53" s="25"/>
      <c r="G53" s="25">
        <v>0.5</v>
      </c>
      <c r="H53" s="25"/>
      <c r="I53" s="81"/>
      <c r="J53" s="25">
        <v>0.5</v>
      </c>
      <c r="K53" s="25"/>
      <c r="L53" s="25"/>
      <c r="M53" s="25">
        <v>0.5</v>
      </c>
      <c r="N53" s="25"/>
      <c r="O53" s="25"/>
      <c r="P53" s="34">
        <f t="shared" si="1"/>
        <v>2</v>
      </c>
    </row>
    <row r="54" spans="1:16" ht="13.5" customHeight="1">
      <c r="A54" s="76"/>
      <c r="B54" s="45" t="s">
        <v>60</v>
      </c>
      <c r="C54" s="33"/>
      <c r="D54" s="25"/>
      <c r="E54" s="25"/>
      <c r="F54" s="25"/>
      <c r="G54" s="25"/>
      <c r="H54" s="25"/>
      <c r="I54" s="81"/>
      <c r="J54" s="25"/>
      <c r="K54" s="25"/>
      <c r="L54" s="25"/>
      <c r="M54" s="25"/>
      <c r="N54" s="25"/>
      <c r="O54" s="25"/>
      <c r="P54" s="34">
        <f t="shared" si="1"/>
        <v>0</v>
      </c>
    </row>
    <row r="55" spans="1:16" ht="13.5" customHeight="1">
      <c r="A55" s="76"/>
      <c r="B55" s="45" t="s">
        <v>61</v>
      </c>
      <c r="C55" s="33">
        <v>8</v>
      </c>
      <c r="D55" s="25"/>
      <c r="E55" s="25">
        <v>8</v>
      </c>
      <c r="F55" s="25"/>
      <c r="G55" s="25"/>
      <c r="H55" s="25"/>
      <c r="I55" s="81"/>
      <c r="J55" s="25"/>
      <c r="K55" s="25"/>
      <c r="L55" s="25"/>
      <c r="M55" s="25"/>
      <c r="N55" s="25"/>
      <c r="O55" s="25"/>
      <c r="P55" s="34">
        <f t="shared" si="1"/>
        <v>8</v>
      </c>
    </row>
    <row r="56" spans="1:16" ht="13.5" customHeight="1">
      <c r="A56" s="76"/>
      <c r="B56" s="45" t="s">
        <v>62</v>
      </c>
      <c r="C56" s="33"/>
      <c r="D56" s="25"/>
      <c r="E56" s="25"/>
      <c r="F56" s="25"/>
      <c r="G56" s="25"/>
      <c r="H56" s="25"/>
      <c r="I56" s="81"/>
      <c r="J56" s="25"/>
      <c r="K56" s="25"/>
      <c r="L56" s="25"/>
      <c r="M56" s="25"/>
      <c r="N56" s="25"/>
      <c r="O56" s="25"/>
      <c r="P56" s="34">
        <f t="shared" si="1"/>
        <v>0</v>
      </c>
    </row>
    <row r="57" spans="1:16" ht="15" customHeight="1">
      <c r="A57" s="76"/>
      <c r="B57" s="43" t="s">
        <v>110</v>
      </c>
      <c r="C57" s="33">
        <v>76</v>
      </c>
      <c r="D57" s="34"/>
      <c r="E57" s="34"/>
      <c r="F57" s="34"/>
      <c r="G57" s="34"/>
      <c r="H57" s="34"/>
      <c r="I57" s="30">
        <v>28</v>
      </c>
      <c r="J57" s="34"/>
      <c r="K57" s="34"/>
      <c r="L57" s="34"/>
      <c r="M57" s="34">
        <v>48</v>
      </c>
      <c r="N57" s="34"/>
      <c r="O57" s="34"/>
      <c r="P57" s="34">
        <f t="shared" si="1"/>
        <v>76</v>
      </c>
    </row>
    <row r="58" spans="1:16" ht="15" customHeight="1">
      <c r="A58" s="76"/>
      <c r="B58" s="41" t="s">
        <v>63</v>
      </c>
      <c r="C58" s="33"/>
      <c r="D58" s="34"/>
      <c r="E58" s="34"/>
      <c r="F58" s="34"/>
      <c r="G58" s="34"/>
      <c r="H58" s="34"/>
      <c r="I58" s="30"/>
      <c r="J58" s="34"/>
      <c r="K58" s="34"/>
      <c r="L58" s="34"/>
      <c r="M58" s="34"/>
      <c r="N58" s="34"/>
      <c r="O58" s="34"/>
      <c r="P58" s="34">
        <f t="shared" si="1"/>
        <v>0</v>
      </c>
    </row>
    <row r="59" spans="1:16" ht="15" customHeight="1">
      <c r="A59" s="76"/>
      <c r="B59" s="41" t="s">
        <v>64</v>
      </c>
      <c r="C59" s="33"/>
      <c r="D59" s="34"/>
      <c r="E59" s="34"/>
      <c r="F59" s="34"/>
      <c r="G59" s="34"/>
      <c r="H59" s="34"/>
      <c r="I59" s="30"/>
      <c r="J59" s="34"/>
      <c r="K59" s="34"/>
      <c r="L59" s="34"/>
      <c r="M59" s="34"/>
      <c r="N59" s="34"/>
      <c r="O59" s="34"/>
      <c r="P59" s="34">
        <f t="shared" si="1"/>
        <v>0</v>
      </c>
    </row>
    <row r="60" spans="1:16" ht="15" customHeight="1">
      <c r="A60" s="76"/>
      <c r="B60" s="41" t="s">
        <v>65</v>
      </c>
      <c r="C60" s="33"/>
      <c r="D60" s="34"/>
      <c r="E60" s="34"/>
      <c r="F60" s="34"/>
      <c r="G60" s="34"/>
      <c r="H60" s="34"/>
      <c r="I60" s="30"/>
      <c r="J60" s="34"/>
      <c r="K60" s="34"/>
      <c r="L60" s="34"/>
      <c r="M60" s="34"/>
      <c r="N60" s="34"/>
      <c r="O60" s="34"/>
      <c r="P60" s="34">
        <f t="shared" si="1"/>
        <v>0</v>
      </c>
    </row>
    <row r="61" spans="1:16" ht="15" customHeight="1">
      <c r="A61" s="76"/>
      <c r="B61" s="41" t="s">
        <v>66</v>
      </c>
      <c r="C61" s="33"/>
      <c r="D61" s="34"/>
      <c r="E61" s="34"/>
      <c r="F61" s="34"/>
      <c r="G61" s="34"/>
      <c r="H61" s="34"/>
      <c r="I61" s="30"/>
      <c r="J61" s="34"/>
      <c r="K61" s="34"/>
      <c r="L61" s="34"/>
      <c r="M61" s="34"/>
      <c r="N61" s="34"/>
      <c r="O61" s="34"/>
      <c r="P61" s="34">
        <f t="shared" si="1"/>
        <v>0</v>
      </c>
    </row>
    <row r="62" spans="1:16" ht="29.25" customHeight="1">
      <c r="A62" s="76"/>
      <c r="B62" s="41" t="s">
        <v>67</v>
      </c>
      <c r="C62" s="33"/>
      <c r="D62" s="34"/>
      <c r="E62" s="34"/>
      <c r="F62" s="34"/>
      <c r="G62" s="34"/>
      <c r="H62" s="34"/>
      <c r="I62" s="30"/>
      <c r="J62" s="34"/>
      <c r="K62" s="34"/>
      <c r="L62" s="34"/>
      <c r="M62" s="34"/>
      <c r="N62" s="34"/>
      <c r="O62" s="34"/>
      <c r="P62" s="34">
        <f t="shared" si="1"/>
        <v>0</v>
      </c>
    </row>
    <row r="63" spans="1:16" ht="12.75" customHeight="1">
      <c r="A63" s="76"/>
      <c r="B63" s="41" t="s">
        <v>68</v>
      </c>
      <c r="C63" s="33"/>
      <c r="D63" s="34"/>
      <c r="E63" s="34"/>
      <c r="F63" s="34"/>
      <c r="G63" s="34"/>
      <c r="H63" s="34"/>
      <c r="I63" s="30"/>
      <c r="J63" s="34"/>
      <c r="K63" s="34"/>
      <c r="L63" s="34"/>
      <c r="M63" s="34"/>
      <c r="N63" s="34"/>
      <c r="O63" s="34"/>
      <c r="P63" s="34">
        <f t="shared" si="1"/>
        <v>0</v>
      </c>
    </row>
    <row r="64" spans="1:16" ht="12.75" customHeight="1">
      <c r="A64" s="76"/>
      <c r="B64" s="41" t="s">
        <v>69</v>
      </c>
      <c r="C64" s="33"/>
      <c r="D64" s="34"/>
      <c r="E64" s="34"/>
      <c r="F64" s="34"/>
      <c r="G64" s="34"/>
      <c r="H64" s="34"/>
      <c r="I64" s="30"/>
      <c r="J64" s="34"/>
      <c r="K64" s="34"/>
      <c r="L64" s="34"/>
      <c r="M64" s="34"/>
      <c r="N64" s="34"/>
      <c r="O64" s="34"/>
      <c r="P64" s="34">
        <f t="shared" si="1"/>
        <v>0</v>
      </c>
    </row>
    <row r="65" spans="1:16" ht="12.75" customHeight="1">
      <c r="A65" s="76"/>
      <c r="B65" s="41" t="s">
        <v>70</v>
      </c>
      <c r="C65" s="33"/>
      <c r="D65" s="34"/>
      <c r="E65" s="34"/>
      <c r="F65" s="34"/>
      <c r="G65" s="34"/>
      <c r="H65" s="34"/>
      <c r="I65" s="30"/>
      <c r="J65" s="34"/>
      <c r="K65" s="34"/>
      <c r="L65" s="34"/>
      <c r="M65" s="34"/>
      <c r="N65" s="34"/>
      <c r="O65" s="34"/>
      <c r="P65" s="34">
        <f t="shared" si="1"/>
        <v>0</v>
      </c>
    </row>
    <row r="66" spans="1:16" ht="12.75" customHeight="1">
      <c r="A66" s="76"/>
      <c r="B66" s="41" t="s">
        <v>71</v>
      </c>
      <c r="C66" s="33"/>
      <c r="D66" s="34"/>
      <c r="E66" s="34"/>
      <c r="F66" s="34"/>
      <c r="G66" s="34"/>
      <c r="H66" s="34"/>
      <c r="I66" s="30"/>
      <c r="J66" s="34"/>
      <c r="K66" s="34"/>
      <c r="L66" s="34"/>
      <c r="M66" s="34"/>
      <c r="N66" s="34"/>
      <c r="O66" s="34"/>
      <c r="P66" s="34">
        <f t="shared" si="1"/>
        <v>0</v>
      </c>
    </row>
    <row r="67" spans="1:16" ht="12.75" customHeight="1">
      <c r="A67" s="76"/>
      <c r="B67" s="41" t="s">
        <v>72</v>
      </c>
      <c r="C67" s="33">
        <v>5</v>
      </c>
      <c r="D67" s="34">
        <v>5</v>
      </c>
      <c r="E67" s="34"/>
      <c r="F67" s="34"/>
      <c r="G67" s="34"/>
      <c r="H67" s="34"/>
      <c r="I67" s="30"/>
      <c r="J67" s="34"/>
      <c r="K67" s="34"/>
      <c r="L67" s="34"/>
      <c r="M67" s="34"/>
      <c r="N67" s="34"/>
      <c r="O67" s="34"/>
      <c r="P67" s="34">
        <f t="shared" si="1"/>
        <v>5</v>
      </c>
    </row>
    <row r="68" spans="1:16" ht="12.75" customHeight="1">
      <c r="A68" s="76"/>
      <c r="B68" s="41" t="s">
        <v>73</v>
      </c>
      <c r="C68" s="33"/>
      <c r="D68" s="34"/>
      <c r="E68" s="34"/>
      <c r="F68" s="34"/>
      <c r="G68" s="34"/>
      <c r="H68" s="34"/>
      <c r="I68" s="30"/>
      <c r="J68" s="34"/>
      <c r="K68" s="34"/>
      <c r="L68" s="34"/>
      <c r="M68" s="34"/>
      <c r="N68" s="34"/>
      <c r="O68" s="34"/>
      <c r="P68" s="34">
        <f t="shared" si="1"/>
        <v>0</v>
      </c>
    </row>
    <row r="69" spans="1:16" ht="12.75" customHeight="1">
      <c r="A69" s="76"/>
      <c r="B69" s="41" t="s">
        <v>74</v>
      </c>
      <c r="C69" s="33">
        <v>15</v>
      </c>
      <c r="D69" s="34"/>
      <c r="E69" s="34"/>
      <c r="F69" s="34">
        <v>15</v>
      </c>
      <c r="G69" s="34"/>
      <c r="H69" s="34"/>
      <c r="I69" s="30"/>
      <c r="J69" s="34"/>
      <c r="K69" s="34"/>
      <c r="L69" s="34"/>
      <c r="M69" s="34"/>
      <c r="N69" s="34"/>
      <c r="O69" s="34"/>
      <c r="P69" s="34">
        <f t="shared" si="1"/>
        <v>15</v>
      </c>
    </row>
    <row r="70" spans="1:16" ht="12.75" customHeight="1">
      <c r="A70" s="76"/>
      <c r="B70" s="41" t="s">
        <v>75</v>
      </c>
      <c r="C70" s="33"/>
      <c r="D70" s="34"/>
      <c r="E70" s="34"/>
      <c r="F70" s="34"/>
      <c r="G70" s="34"/>
      <c r="H70" s="34"/>
      <c r="I70" s="30"/>
      <c r="J70" s="34"/>
      <c r="K70" s="34"/>
      <c r="L70" s="34"/>
      <c r="M70" s="34"/>
      <c r="N70" s="34"/>
      <c r="O70" s="34"/>
      <c r="P70" s="34">
        <f t="shared" si="1"/>
        <v>0</v>
      </c>
    </row>
    <row r="71" spans="1:16" ht="26.25" customHeight="1">
      <c r="A71" s="76"/>
      <c r="B71" s="41" t="s">
        <v>76</v>
      </c>
      <c r="C71" s="33">
        <v>12</v>
      </c>
      <c r="D71" s="34"/>
      <c r="E71" s="34">
        <v>6</v>
      </c>
      <c r="F71" s="34"/>
      <c r="G71" s="34"/>
      <c r="H71" s="34"/>
      <c r="I71" s="30"/>
      <c r="J71" s="34"/>
      <c r="K71" s="34"/>
      <c r="L71" s="34">
        <v>6</v>
      </c>
      <c r="M71" s="34"/>
      <c r="N71" s="34"/>
      <c r="O71" s="34"/>
      <c r="P71" s="34">
        <f t="shared" si="1"/>
        <v>12</v>
      </c>
    </row>
    <row r="72" spans="1:16" ht="12.75" customHeight="1">
      <c r="A72" s="76"/>
      <c r="B72" s="41" t="s">
        <v>77</v>
      </c>
      <c r="C72" s="33">
        <v>16</v>
      </c>
      <c r="D72" s="34"/>
      <c r="E72" s="34">
        <v>4</v>
      </c>
      <c r="F72" s="34"/>
      <c r="G72" s="34">
        <v>4</v>
      </c>
      <c r="H72" s="34"/>
      <c r="I72" s="30">
        <v>4</v>
      </c>
      <c r="J72" s="34"/>
      <c r="K72" s="34">
        <v>4</v>
      </c>
      <c r="L72" s="34"/>
      <c r="M72" s="34"/>
      <c r="N72" s="34"/>
      <c r="O72" s="34"/>
      <c r="P72" s="34">
        <f t="shared" si="1"/>
        <v>16</v>
      </c>
    </row>
    <row r="73" spans="1:16" ht="12.75" customHeight="1">
      <c r="A73" s="76"/>
      <c r="B73" s="41" t="s">
        <v>78</v>
      </c>
      <c r="C73" s="33"/>
      <c r="D73" s="34"/>
      <c r="E73" s="34"/>
      <c r="F73" s="34"/>
      <c r="G73" s="34"/>
      <c r="H73" s="34"/>
      <c r="I73" s="30"/>
      <c r="J73" s="34"/>
      <c r="K73" s="34"/>
      <c r="L73" s="34"/>
      <c r="M73" s="34"/>
      <c r="N73" s="34"/>
      <c r="O73" s="34"/>
      <c r="P73" s="34">
        <f t="shared" si="1"/>
        <v>0</v>
      </c>
    </row>
    <row r="74" spans="1:17" ht="12.75" customHeight="1">
      <c r="A74" s="76"/>
      <c r="B74" s="83" t="s">
        <v>79</v>
      </c>
      <c r="C74" s="85">
        <v>16</v>
      </c>
      <c r="D74" s="86"/>
      <c r="E74" s="86">
        <v>4</v>
      </c>
      <c r="F74" s="86"/>
      <c r="G74" s="86">
        <v>4</v>
      </c>
      <c r="H74" s="86"/>
      <c r="I74" s="86">
        <v>4</v>
      </c>
      <c r="J74" s="86"/>
      <c r="K74" s="86">
        <v>4</v>
      </c>
      <c r="L74" s="86"/>
      <c r="M74" s="86"/>
      <c r="N74" s="86"/>
      <c r="O74" s="86"/>
      <c r="P74" s="34">
        <f t="shared" si="1"/>
        <v>16</v>
      </c>
      <c r="Q74" s="2" t="s">
        <v>125</v>
      </c>
    </row>
    <row r="75" spans="1:16" ht="12.75" customHeight="1">
      <c r="A75" s="76"/>
      <c r="B75" s="49" t="s">
        <v>80</v>
      </c>
      <c r="C75" s="33"/>
      <c r="D75" s="34"/>
      <c r="E75" s="34"/>
      <c r="F75" s="34"/>
      <c r="G75" s="34"/>
      <c r="H75" s="34"/>
      <c r="I75" s="30"/>
      <c r="J75" s="34"/>
      <c r="K75" s="34"/>
      <c r="L75" s="34"/>
      <c r="M75" s="34"/>
      <c r="N75" s="34"/>
      <c r="O75" s="34"/>
      <c r="P75" s="34">
        <f t="shared" si="1"/>
        <v>0</v>
      </c>
    </row>
    <row r="76" spans="1:16" ht="12.75" customHeight="1">
      <c r="A76" s="76"/>
      <c r="B76" s="49" t="s">
        <v>81</v>
      </c>
      <c r="C76" s="33"/>
      <c r="D76" s="34"/>
      <c r="E76" s="34"/>
      <c r="F76" s="34"/>
      <c r="G76" s="34"/>
      <c r="H76" s="34"/>
      <c r="I76" s="30"/>
      <c r="J76" s="34"/>
      <c r="K76" s="34"/>
      <c r="L76" s="34"/>
      <c r="M76" s="34"/>
      <c r="N76" s="34"/>
      <c r="O76" s="34"/>
      <c r="P76" s="34">
        <f aca="true" t="shared" si="6" ref="P76:P103">SUM(D76:O76)</f>
        <v>0</v>
      </c>
    </row>
    <row r="77" spans="1:16" ht="12" customHeight="1">
      <c r="A77" s="76"/>
      <c r="B77" s="49" t="s">
        <v>82</v>
      </c>
      <c r="C77" s="33">
        <v>5</v>
      </c>
      <c r="D77" s="34"/>
      <c r="E77" s="34">
        <v>5</v>
      </c>
      <c r="F77" s="34"/>
      <c r="G77" s="34"/>
      <c r="H77" s="34"/>
      <c r="I77" s="30"/>
      <c r="J77" s="34"/>
      <c r="K77" s="34"/>
      <c r="L77" s="34"/>
      <c r="M77" s="34"/>
      <c r="N77" s="34"/>
      <c r="O77" s="34"/>
      <c r="P77" s="34">
        <f t="shared" si="6"/>
        <v>5</v>
      </c>
    </row>
    <row r="78" spans="1:16" ht="12.75">
      <c r="A78" s="76"/>
      <c r="B78" s="49" t="s">
        <v>83</v>
      </c>
      <c r="C78" s="33">
        <v>18</v>
      </c>
      <c r="D78" s="34"/>
      <c r="E78" s="34"/>
      <c r="F78" s="34">
        <v>18</v>
      </c>
      <c r="G78" s="34"/>
      <c r="H78" s="34"/>
      <c r="I78" s="30"/>
      <c r="J78" s="34"/>
      <c r="K78" s="34"/>
      <c r="L78" s="34"/>
      <c r="M78" s="34"/>
      <c r="N78" s="34"/>
      <c r="O78" s="34"/>
      <c r="P78" s="34">
        <f t="shared" si="6"/>
        <v>18</v>
      </c>
    </row>
    <row r="79" spans="1:16" ht="12.75">
      <c r="A79" s="76"/>
      <c r="B79" s="49" t="s">
        <v>84</v>
      </c>
      <c r="C79" s="33"/>
      <c r="D79" s="34"/>
      <c r="E79" s="34"/>
      <c r="F79" s="34"/>
      <c r="G79" s="34"/>
      <c r="H79" s="34"/>
      <c r="I79" s="30"/>
      <c r="J79" s="34"/>
      <c r="K79" s="34"/>
      <c r="L79" s="34"/>
      <c r="M79" s="34"/>
      <c r="N79" s="34"/>
      <c r="O79" s="34"/>
      <c r="P79" s="34">
        <f t="shared" si="6"/>
        <v>0</v>
      </c>
    </row>
    <row r="80" spans="1:16" ht="12.75">
      <c r="A80" s="76"/>
      <c r="B80" s="49" t="s">
        <v>85</v>
      </c>
      <c r="C80" s="33"/>
      <c r="D80" s="34"/>
      <c r="E80" s="34"/>
      <c r="F80" s="34"/>
      <c r="G80" s="34"/>
      <c r="H80" s="34"/>
      <c r="I80" s="30"/>
      <c r="J80" s="34"/>
      <c r="K80" s="34"/>
      <c r="L80" s="34"/>
      <c r="M80" s="34"/>
      <c r="N80" s="34"/>
      <c r="O80" s="34"/>
      <c r="P80" s="34">
        <f t="shared" si="6"/>
        <v>0</v>
      </c>
    </row>
    <row r="81" spans="1:16" ht="12.75">
      <c r="A81" s="76"/>
      <c r="B81" s="49" t="s">
        <v>86</v>
      </c>
      <c r="C81" s="33"/>
      <c r="D81" s="34"/>
      <c r="E81" s="34"/>
      <c r="F81" s="34"/>
      <c r="G81" s="34"/>
      <c r="H81" s="34"/>
      <c r="I81" s="30"/>
      <c r="J81" s="34"/>
      <c r="K81" s="34"/>
      <c r="L81" s="34"/>
      <c r="M81" s="34"/>
      <c r="N81" s="34"/>
      <c r="O81" s="34"/>
      <c r="P81" s="34">
        <f t="shared" si="6"/>
        <v>0</v>
      </c>
    </row>
    <row r="82" spans="1:16" ht="12.75">
      <c r="A82" s="76"/>
      <c r="B82" s="49" t="s">
        <v>87</v>
      </c>
      <c r="C82" s="33">
        <v>30</v>
      </c>
      <c r="D82" s="34"/>
      <c r="E82" s="34"/>
      <c r="F82" s="34"/>
      <c r="G82" s="34">
        <v>15</v>
      </c>
      <c r="H82" s="34"/>
      <c r="I82" s="30"/>
      <c r="J82" s="34"/>
      <c r="K82" s="34"/>
      <c r="L82" s="34"/>
      <c r="M82" s="34">
        <v>15</v>
      </c>
      <c r="N82" s="34"/>
      <c r="O82" s="34"/>
      <c r="P82" s="34">
        <f t="shared" si="6"/>
        <v>30</v>
      </c>
    </row>
    <row r="83" spans="1:16" ht="12.75">
      <c r="A83" s="76"/>
      <c r="B83" s="49" t="s">
        <v>88</v>
      </c>
      <c r="C83" s="33"/>
      <c r="D83" s="34"/>
      <c r="E83" s="34"/>
      <c r="F83" s="34"/>
      <c r="G83" s="34"/>
      <c r="H83" s="34"/>
      <c r="I83" s="30"/>
      <c r="J83" s="34"/>
      <c r="K83" s="34"/>
      <c r="L83" s="34"/>
      <c r="M83" s="34"/>
      <c r="N83" s="34"/>
      <c r="O83" s="34"/>
      <c r="P83" s="34">
        <f t="shared" si="6"/>
        <v>0</v>
      </c>
    </row>
    <row r="84" spans="1:16" ht="12.75">
      <c r="A84" s="76"/>
      <c r="B84" s="49" t="s">
        <v>89</v>
      </c>
      <c r="C84" s="33"/>
      <c r="D84" s="34"/>
      <c r="E84" s="34"/>
      <c r="F84" s="34"/>
      <c r="G84" s="34"/>
      <c r="H84" s="34"/>
      <c r="I84" s="30"/>
      <c r="J84" s="34"/>
      <c r="K84" s="34"/>
      <c r="L84" s="34"/>
      <c r="M84" s="34"/>
      <c r="N84" s="34"/>
      <c r="O84" s="34"/>
      <c r="P84" s="34">
        <f t="shared" si="6"/>
        <v>0</v>
      </c>
    </row>
    <row r="85" spans="1:16" ht="12.75">
      <c r="A85" s="77"/>
      <c r="B85" s="49" t="s">
        <v>90</v>
      </c>
      <c r="C85" s="33"/>
      <c r="D85" s="34"/>
      <c r="E85" s="34"/>
      <c r="F85" s="34"/>
      <c r="G85" s="34"/>
      <c r="H85" s="34"/>
      <c r="I85" s="30"/>
      <c r="J85" s="34"/>
      <c r="K85" s="34"/>
      <c r="L85" s="34"/>
      <c r="M85" s="34"/>
      <c r="N85" s="34"/>
      <c r="O85" s="34"/>
      <c r="P85" s="34">
        <f t="shared" si="6"/>
        <v>0</v>
      </c>
    </row>
    <row r="86" spans="1:16" ht="12.75">
      <c r="A86" s="74"/>
      <c r="B86" s="32" t="s">
        <v>119</v>
      </c>
      <c r="C86" s="33">
        <v>20</v>
      </c>
      <c r="D86" s="34"/>
      <c r="E86" s="34">
        <v>6</v>
      </c>
      <c r="F86" s="34"/>
      <c r="G86" s="34">
        <v>14</v>
      </c>
      <c r="H86" s="34"/>
      <c r="I86" s="30"/>
      <c r="J86" s="34"/>
      <c r="K86" s="34"/>
      <c r="L86" s="34"/>
      <c r="M86" s="34"/>
      <c r="N86" s="34"/>
      <c r="O86" s="34"/>
      <c r="P86" s="34">
        <f t="shared" si="6"/>
        <v>20</v>
      </c>
    </row>
    <row r="87" spans="1:16" ht="12.75">
      <c r="A87" s="36">
        <v>290</v>
      </c>
      <c r="B87" s="23" t="s">
        <v>91</v>
      </c>
      <c r="C87" s="24">
        <f>SUM(C88:C97)</f>
        <v>54.5</v>
      </c>
      <c r="D87" s="24">
        <f aca="true" t="shared" si="7" ref="D87:O87">SUM(D88:D97)</f>
        <v>4.75</v>
      </c>
      <c r="E87" s="24">
        <f t="shared" si="7"/>
        <v>0</v>
      </c>
      <c r="F87" s="24">
        <f t="shared" si="7"/>
        <v>0</v>
      </c>
      <c r="G87" s="24">
        <f t="shared" si="7"/>
        <v>3.75</v>
      </c>
      <c r="H87" s="24">
        <f t="shared" si="7"/>
        <v>0</v>
      </c>
      <c r="I87" s="80">
        <f t="shared" si="7"/>
        <v>0</v>
      </c>
      <c r="J87" s="24">
        <f t="shared" si="7"/>
        <v>3.75</v>
      </c>
      <c r="K87" s="24">
        <f t="shared" si="7"/>
        <v>0</v>
      </c>
      <c r="L87" s="24">
        <f t="shared" si="7"/>
        <v>0</v>
      </c>
      <c r="M87" s="24">
        <f t="shared" si="7"/>
        <v>42.25</v>
      </c>
      <c r="N87" s="24">
        <f t="shared" si="7"/>
        <v>0</v>
      </c>
      <c r="O87" s="24">
        <f t="shared" si="7"/>
        <v>0</v>
      </c>
      <c r="P87" s="26">
        <f t="shared" si="6"/>
        <v>54.5</v>
      </c>
    </row>
    <row r="88" spans="1:16" ht="12.75">
      <c r="A88" s="98"/>
      <c r="B88" s="50" t="s">
        <v>92</v>
      </c>
      <c r="C88" s="33"/>
      <c r="D88" s="25"/>
      <c r="E88" s="25"/>
      <c r="F88" s="25"/>
      <c r="G88" s="25"/>
      <c r="H88" s="25"/>
      <c r="I88" s="81"/>
      <c r="J88" s="25"/>
      <c r="K88" s="25"/>
      <c r="L88" s="25"/>
      <c r="M88" s="25"/>
      <c r="N88" s="25"/>
      <c r="O88" s="25"/>
      <c r="P88" s="34">
        <f t="shared" si="6"/>
        <v>0</v>
      </c>
    </row>
    <row r="89" spans="1:16" ht="12.75">
      <c r="A89" s="99"/>
      <c r="B89" s="50" t="s">
        <v>93</v>
      </c>
      <c r="C89" s="33"/>
      <c r="D89" s="25"/>
      <c r="E89" s="25"/>
      <c r="F89" s="25"/>
      <c r="G89" s="25"/>
      <c r="H89" s="25"/>
      <c r="I89" s="81"/>
      <c r="J89" s="25"/>
      <c r="K89" s="25"/>
      <c r="L89" s="25"/>
      <c r="M89" s="25"/>
      <c r="N89" s="25"/>
      <c r="O89" s="25"/>
      <c r="P89" s="34">
        <f t="shared" si="6"/>
        <v>0</v>
      </c>
    </row>
    <row r="90" spans="1:16" ht="12.75">
      <c r="A90" s="99"/>
      <c r="B90" s="50" t="s">
        <v>94</v>
      </c>
      <c r="C90" s="33"/>
      <c r="D90" s="25"/>
      <c r="E90" s="25"/>
      <c r="F90" s="25"/>
      <c r="G90" s="25"/>
      <c r="H90" s="25"/>
      <c r="I90" s="81"/>
      <c r="J90" s="25"/>
      <c r="K90" s="25"/>
      <c r="L90" s="25"/>
      <c r="M90" s="25"/>
      <c r="N90" s="25"/>
      <c r="O90" s="25"/>
      <c r="P90" s="34">
        <f t="shared" si="6"/>
        <v>0</v>
      </c>
    </row>
    <row r="91" spans="1:16" ht="12.75">
      <c r="A91" s="99"/>
      <c r="B91" s="50" t="s">
        <v>95</v>
      </c>
      <c r="C91" s="33">
        <v>15</v>
      </c>
      <c r="D91" s="34">
        <v>3.75</v>
      </c>
      <c r="E91" s="34"/>
      <c r="F91" s="34"/>
      <c r="G91" s="34">
        <v>3.75</v>
      </c>
      <c r="H91" s="34"/>
      <c r="I91" s="30"/>
      <c r="J91" s="34">
        <v>3.75</v>
      </c>
      <c r="K91" s="34"/>
      <c r="L91" s="34"/>
      <c r="M91" s="34">
        <v>3.75</v>
      </c>
      <c r="N91" s="25"/>
      <c r="O91" s="25"/>
      <c r="P91" s="34">
        <f t="shared" si="6"/>
        <v>15</v>
      </c>
    </row>
    <row r="92" spans="1:16" ht="25.5">
      <c r="A92" s="99"/>
      <c r="B92" s="50" t="s">
        <v>96</v>
      </c>
      <c r="C92" s="33">
        <v>1</v>
      </c>
      <c r="D92" s="25">
        <v>1</v>
      </c>
      <c r="E92" s="25"/>
      <c r="F92" s="25"/>
      <c r="G92" s="25"/>
      <c r="H92" s="25"/>
      <c r="I92" s="81"/>
      <c r="J92" s="25"/>
      <c r="K92" s="25"/>
      <c r="L92" s="25"/>
      <c r="M92" s="25"/>
      <c r="N92" s="25"/>
      <c r="O92" s="25"/>
      <c r="P92" s="34">
        <f t="shared" si="6"/>
        <v>1</v>
      </c>
    </row>
    <row r="93" spans="1:16" ht="12.75">
      <c r="A93" s="99"/>
      <c r="B93" s="50" t="s">
        <v>97</v>
      </c>
      <c r="C93" s="33"/>
      <c r="D93" s="25"/>
      <c r="E93" s="25"/>
      <c r="F93" s="25"/>
      <c r="G93" s="25"/>
      <c r="H93" s="25"/>
      <c r="I93" s="81"/>
      <c r="J93" s="25"/>
      <c r="K93" s="25"/>
      <c r="L93" s="25"/>
      <c r="M93" s="25"/>
      <c r="N93" s="25"/>
      <c r="O93" s="25"/>
      <c r="P93" s="34">
        <f t="shared" si="6"/>
        <v>0</v>
      </c>
    </row>
    <row r="94" spans="1:16" ht="12.75">
      <c r="A94" s="99"/>
      <c r="B94" s="50" t="s">
        <v>116</v>
      </c>
      <c r="C94" s="33">
        <v>38.5</v>
      </c>
      <c r="D94" s="25"/>
      <c r="E94" s="25"/>
      <c r="F94" s="25"/>
      <c r="G94" s="25"/>
      <c r="H94" s="25"/>
      <c r="I94" s="81"/>
      <c r="J94" s="25"/>
      <c r="K94" s="25"/>
      <c r="L94" s="25"/>
      <c r="M94" s="34">
        <f>C94</f>
        <v>38.5</v>
      </c>
      <c r="N94" s="25"/>
      <c r="O94" s="25"/>
      <c r="P94" s="34">
        <f t="shared" si="6"/>
        <v>38.5</v>
      </c>
    </row>
    <row r="95" spans="1:16" ht="12.75">
      <c r="A95" s="99"/>
      <c r="B95" s="50" t="s">
        <v>98</v>
      </c>
      <c r="C95" s="33"/>
      <c r="D95" s="25"/>
      <c r="E95" s="25"/>
      <c r="F95" s="25"/>
      <c r="G95" s="25"/>
      <c r="H95" s="25"/>
      <c r="I95" s="81"/>
      <c r="J95" s="25"/>
      <c r="K95" s="25"/>
      <c r="L95" s="25"/>
      <c r="M95" s="25"/>
      <c r="N95" s="25"/>
      <c r="O95" s="25"/>
      <c r="P95" s="34">
        <f t="shared" si="6"/>
        <v>0</v>
      </c>
    </row>
    <row r="96" spans="1:16" ht="25.5">
      <c r="A96" s="99"/>
      <c r="B96" s="50" t="s">
        <v>99</v>
      </c>
      <c r="C96" s="33"/>
      <c r="D96" s="25"/>
      <c r="E96" s="25"/>
      <c r="F96" s="25"/>
      <c r="G96" s="25"/>
      <c r="H96" s="25"/>
      <c r="I96" s="81"/>
      <c r="J96" s="25"/>
      <c r="K96" s="25"/>
      <c r="L96" s="25"/>
      <c r="M96" s="25"/>
      <c r="N96" s="25"/>
      <c r="O96" s="25"/>
      <c r="P96" s="34">
        <f t="shared" si="6"/>
        <v>0</v>
      </c>
    </row>
    <row r="97" spans="1:16" ht="12.75">
      <c r="A97" s="100"/>
      <c r="B97" s="50" t="s">
        <v>100</v>
      </c>
      <c r="C97" s="33"/>
      <c r="D97" s="25"/>
      <c r="E97" s="25"/>
      <c r="F97" s="25"/>
      <c r="G97" s="25"/>
      <c r="H97" s="25"/>
      <c r="I97" s="81"/>
      <c r="J97" s="25"/>
      <c r="K97" s="25"/>
      <c r="L97" s="25"/>
      <c r="M97" s="25"/>
      <c r="N97" s="25"/>
      <c r="O97" s="25"/>
      <c r="P97" s="34">
        <f t="shared" si="6"/>
        <v>0</v>
      </c>
    </row>
    <row r="98" spans="1:16" ht="13.5" customHeight="1">
      <c r="A98" s="36">
        <v>310</v>
      </c>
      <c r="B98" s="23" t="s">
        <v>101</v>
      </c>
      <c r="C98" s="24">
        <v>100</v>
      </c>
      <c r="D98" s="34"/>
      <c r="E98" s="34">
        <v>100</v>
      </c>
      <c r="F98" s="25"/>
      <c r="G98" s="25"/>
      <c r="H98" s="25"/>
      <c r="I98" s="81"/>
      <c r="J98" s="25"/>
      <c r="K98" s="25"/>
      <c r="L98" s="25"/>
      <c r="M98" s="25"/>
      <c r="N98" s="25"/>
      <c r="O98" s="25"/>
      <c r="P98" s="26">
        <f t="shared" si="6"/>
        <v>100</v>
      </c>
    </row>
    <row r="99" spans="1:16" ht="12" customHeight="1">
      <c r="A99" s="36">
        <v>340</v>
      </c>
      <c r="B99" s="23" t="s">
        <v>102</v>
      </c>
      <c r="C99" s="24">
        <f>SUM(C100:C103)</f>
        <v>177</v>
      </c>
      <c r="D99" s="33">
        <f aca="true" t="shared" si="8" ref="D99:O99">SUM(D100:D103)</f>
        <v>55</v>
      </c>
      <c r="E99" s="33">
        <f t="shared" si="8"/>
        <v>70</v>
      </c>
      <c r="F99" s="33">
        <f t="shared" si="8"/>
        <v>15</v>
      </c>
      <c r="G99" s="33">
        <f t="shared" si="8"/>
        <v>27</v>
      </c>
      <c r="H99" s="33">
        <f t="shared" si="8"/>
        <v>0</v>
      </c>
      <c r="I99" s="29">
        <f t="shared" si="8"/>
        <v>0</v>
      </c>
      <c r="J99" s="33">
        <f t="shared" si="8"/>
        <v>10</v>
      </c>
      <c r="K99" s="33">
        <f t="shared" si="8"/>
        <v>0</v>
      </c>
      <c r="L99" s="33">
        <f t="shared" si="8"/>
        <v>0</v>
      </c>
      <c r="M99" s="33">
        <f t="shared" si="8"/>
        <v>0</v>
      </c>
      <c r="N99" s="33">
        <f t="shared" si="8"/>
        <v>0</v>
      </c>
      <c r="O99" s="33">
        <f t="shared" si="8"/>
        <v>0</v>
      </c>
      <c r="P99" s="26">
        <f t="shared" si="6"/>
        <v>177</v>
      </c>
    </row>
    <row r="100" spans="1:16" ht="11.25" customHeight="1">
      <c r="A100" s="52"/>
      <c r="B100" s="32" t="s">
        <v>103</v>
      </c>
      <c r="C100" s="33"/>
      <c r="D100" s="34"/>
      <c r="E100" s="34"/>
      <c r="F100" s="34"/>
      <c r="G100" s="34"/>
      <c r="H100" s="34"/>
      <c r="I100" s="30"/>
      <c r="J100" s="34"/>
      <c r="K100" s="34"/>
      <c r="L100" s="34"/>
      <c r="M100" s="34"/>
      <c r="N100" s="34"/>
      <c r="O100" s="34"/>
      <c r="P100" s="35">
        <f t="shared" si="6"/>
        <v>0</v>
      </c>
    </row>
    <row r="101" spans="1:16" ht="11.25" customHeight="1">
      <c r="A101" s="52"/>
      <c r="B101" s="32" t="s">
        <v>115</v>
      </c>
      <c r="C101" s="33">
        <v>145</v>
      </c>
      <c r="D101" s="34">
        <v>55</v>
      </c>
      <c r="E101" s="34">
        <v>60</v>
      </c>
      <c r="F101" s="34">
        <v>15</v>
      </c>
      <c r="G101" s="34">
        <v>15</v>
      </c>
      <c r="H101" s="34"/>
      <c r="I101" s="30"/>
      <c r="J101" s="34"/>
      <c r="K101" s="34"/>
      <c r="L101" s="34"/>
      <c r="M101" s="34"/>
      <c r="N101" s="34"/>
      <c r="O101" s="34"/>
      <c r="P101" s="35">
        <f t="shared" si="6"/>
        <v>145</v>
      </c>
    </row>
    <row r="102" spans="1:16" ht="11.25" customHeight="1">
      <c r="A102" s="52"/>
      <c r="B102" s="32" t="s">
        <v>104</v>
      </c>
      <c r="C102" s="33"/>
      <c r="D102" s="34"/>
      <c r="E102" s="34"/>
      <c r="F102" s="34"/>
      <c r="G102" s="34"/>
      <c r="H102" s="34"/>
      <c r="I102" s="30"/>
      <c r="J102" s="34"/>
      <c r="K102" s="34"/>
      <c r="L102" s="34"/>
      <c r="M102" s="34"/>
      <c r="N102" s="34"/>
      <c r="O102" s="34"/>
      <c r="P102" s="34">
        <f t="shared" si="6"/>
        <v>0</v>
      </c>
    </row>
    <row r="103" spans="1:16" ht="11.25" customHeight="1" thickBot="1">
      <c r="A103" s="53"/>
      <c r="B103" s="54" t="s">
        <v>105</v>
      </c>
      <c r="C103" s="42">
        <v>32</v>
      </c>
      <c r="D103" s="51"/>
      <c r="E103" s="51">
        <v>10</v>
      </c>
      <c r="F103" s="51"/>
      <c r="G103" s="51">
        <v>12</v>
      </c>
      <c r="H103" s="51"/>
      <c r="I103" s="82"/>
      <c r="J103" s="51">
        <v>10</v>
      </c>
      <c r="K103" s="51"/>
      <c r="L103" s="51"/>
      <c r="M103" s="51"/>
      <c r="N103" s="51"/>
      <c r="O103" s="51"/>
      <c r="P103" s="34">
        <f t="shared" si="6"/>
        <v>32</v>
      </c>
    </row>
    <row r="104" spans="1:16" ht="12.75">
      <c r="A104" s="56" t="s">
        <v>106</v>
      </c>
      <c r="B104" s="49"/>
      <c r="C104" s="57">
        <f aca="true" t="shared" si="9" ref="C104:O104">C14+C15+C21+C22+C23+C26+C30+C50+C87+C98+C99</f>
        <v>14205.5</v>
      </c>
      <c r="D104" s="57">
        <f t="shared" si="9"/>
        <v>495.999</v>
      </c>
      <c r="E104" s="57">
        <f t="shared" si="9"/>
        <v>1308.749</v>
      </c>
      <c r="F104" s="57">
        <f t="shared" si="9"/>
        <v>1172.749</v>
      </c>
      <c r="G104" s="57">
        <f t="shared" si="9"/>
        <v>1346.999</v>
      </c>
      <c r="H104" s="57">
        <f t="shared" si="9"/>
        <v>1737.749</v>
      </c>
      <c r="I104" s="79">
        <f t="shared" si="9"/>
        <v>1564.749</v>
      </c>
      <c r="J104" s="57">
        <f t="shared" si="9"/>
        <v>1171.999</v>
      </c>
      <c r="K104" s="57">
        <f t="shared" si="9"/>
        <v>670.749</v>
      </c>
      <c r="L104" s="57">
        <f t="shared" si="9"/>
        <v>1438.749</v>
      </c>
      <c r="M104" s="57">
        <f t="shared" si="9"/>
        <v>1270.499</v>
      </c>
      <c r="N104" s="57">
        <f t="shared" si="9"/>
        <v>1002.749</v>
      </c>
      <c r="O104" s="57">
        <f t="shared" si="9"/>
        <v>1023.761</v>
      </c>
      <c r="P104" s="17">
        <f>SUM(P14+P15+P21+P22+P23+P26+P30+P50+P87+P98+P99)</f>
        <v>14205.5</v>
      </c>
    </row>
    <row r="105" spans="1:3" ht="12.75">
      <c r="A105" s="7"/>
      <c r="B105" s="66"/>
      <c r="C105" s="70">
        <f>свод!C25</f>
        <v>14205.5</v>
      </c>
    </row>
    <row r="106" spans="1:3" ht="12.75">
      <c r="A106" s="6" t="s">
        <v>113</v>
      </c>
      <c r="B106" s="67"/>
      <c r="C106" s="2"/>
    </row>
    <row r="107" spans="1:3" ht="12.75">
      <c r="A107" s="6" t="s">
        <v>122</v>
      </c>
      <c r="B107" s="67"/>
      <c r="C107" s="2"/>
    </row>
    <row r="108" spans="2:3" ht="12.75">
      <c r="B108" s="68"/>
      <c r="C108" s="2"/>
    </row>
    <row r="109" spans="1:3" ht="25.5">
      <c r="A109" s="7" t="s">
        <v>123</v>
      </c>
      <c r="B109" s="67"/>
      <c r="C109" s="2"/>
    </row>
    <row r="110" spans="2:3" ht="12.75">
      <c r="B110" s="67"/>
      <c r="C110" s="2"/>
    </row>
    <row r="111" spans="1:3" ht="12.75">
      <c r="A111" s="60"/>
      <c r="B111" s="67"/>
      <c r="C111" s="2"/>
    </row>
    <row r="112" spans="1:3" ht="12.75">
      <c r="A112" s="61"/>
      <c r="B112" s="67"/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  <row r="226" ht="12.75">
      <c r="C226" s="2"/>
    </row>
    <row r="227" ht="12.75">
      <c r="C227" s="2"/>
    </row>
    <row r="228" ht="12.75">
      <c r="C228" s="2"/>
    </row>
    <row r="229" ht="12.75">
      <c r="C229" s="2"/>
    </row>
    <row r="230" ht="12.75">
      <c r="C230" s="2"/>
    </row>
    <row r="231" ht="12.75">
      <c r="C231" s="2"/>
    </row>
    <row r="232" ht="12.75">
      <c r="C232" s="2"/>
    </row>
    <row r="233" ht="12.75">
      <c r="C233" s="2"/>
    </row>
    <row r="234" ht="12.75">
      <c r="C234" s="2"/>
    </row>
    <row r="235" ht="12.75">
      <c r="C235" s="2"/>
    </row>
    <row r="236" ht="12.75">
      <c r="C236" s="2"/>
    </row>
    <row r="237" ht="12.75">
      <c r="C237" s="2"/>
    </row>
    <row r="238" ht="12.75">
      <c r="C238" s="2"/>
    </row>
    <row r="239" ht="12.75">
      <c r="C239" s="2"/>
    </row>
    <row r="240" ht="12.75">
      <c r="C240" s="2"/>
    </row>
    <row r="241" ht="12.75">
      <c r="C241" s="2"/>
    </row>
    <row r="242" ht="12.75">
      <c r="C242" s="2"/>
    </row>
    <row r="243" ht="12.75">
      <c r="C243" s="2"/>
    </row>
    <row r="244" ht="12.75">
      <c r="C244" s="2"/>
    </row>
    <row r="245" ht="12.75">
      <c r="C245" s="2"/>
    </row>
    <row r="246" ht="12.75">
      <c r="C246" s="2"/>
    </row>
    <row r="247" ht="12.75">
      <c r="C247" s="2"/>
    </row>
    <row r="248" ht="12.75">
      <c r="C248" s="2"/>
    </row>
    <row r="249" ht="12.75">
      <c r="C249" s="2"/>
    </row>
    <row r="250" ht="12.75">
      <c r="C250" s="2"/>
    </row>
    <row r="251" ht="12.75">
      <c r="C251" s="2"/>
    </row>
    <row r="252" ht="12.75">
      <c r="C252" s="2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</sheetData>
  <sheetProtection/>
  <mergeCells count="11">
    <mergeCell ref="K5:L5"/>
    <mergeCell ref="N5:O5"/>
    <mergeCell ref="A24:A25"/>
    <mergeCell ref="A18:A20"/>
    <mergeCell ref="B11:O11"/>
    <mergeCell ref="C8:K8"/>
    <mergeCell ref="A88:A97"/>
    <mergeCell ref="A31:A38"/>
    <mergeCell ref="A39:A40"/>
    <mergeCell ref="A41:A49"/>
    <mergeCell ref="C9:K9"/>
  </mergeCells>
  <printOptions/>
  <pageMargins left="0.61" right="0.2" top="0.23" bottom="0.22" header="0.18" footer="0.22"/>
  <pageSetup horizontalDpi="600" verticalDpi="600" orientation="landscape" paperSize="9" scale="76" r:id="rId2"/>
  <colBreaks count="1" manualBreakCount="1">
    <brk id="16" max="3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Валерьевна</cp:lastModifiedBy>
  <cp:lastPrinted>2012-12-03T12:23:27Z</cp:lastPrinted>
  <dcterms:created xsi:type="dcterms:W3CDTF">1996-10-08T23:32:33Z</dcterms:created>
  <dcterms:modified xsi:type="dcterms:W3CDTF">2013-04-19T03:14:52Z</dcterms:modified>
  <cp:category/>
  <cp:version/>
  <cp:contentType/>
  <cp:contentStatus/>
</cp:coreProperties>
</file>